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vbaProject.bin" ContentType="application/vnd.ms-office.vbaProject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931" firstSheet="1" activeTab="6"/>
  </bookViews>
  <sheets>
    <sheet name="SanTem" sheetId="2" state="hidden" r:id="rId1"/>
    <sheet name="主界面" sheetId="41" r:id="rId2"/>
    <sheet name="客户信息" sheetId="40" r:id="rId3"/>
    <sheet name="供应商信息" sheetId="42" r:id="rId4"/>
    <sheet name="系统设置" sheetId="4" state="hidden" r:id="rId5"/>
    <sheet name="商品信息" sheetId="15" r:id="rId6"/>
    <sheet name="入库单" sheetId="47" r:id="rId7"/>
    <sheet name="送货单" sheetId="37" r:id="rId8"/>
    <sheet name="出入库明细" sheetId="19" r:id="rId9"/>
    <sheet name="temp" sheetId="20" state="hidden" r:id="rId10"/>
    <sheet name="销售收款" sheetId="11" r:id="rId11"/>
    <sheet name="采购付款" sheetId="49" r:id="rId12"/>
    <sheet name="出库查询" sheetId="23" r:id="rId13"/>
    <sheet name="入库查询" sheetId="48" r:id="rId14"/>
    <sheet name="客户对账" sheetId="38" r:id="rId15"/>
    <sheet name="客户总览" sheetId="39" r:id="rId16"/>
    <sheet name="供应对账" sheetId="51" r:id="rId17"/>
    <sheet name="供应总览" sheetId="50" r:id="rId18"/>
    <sheet name="进销存报表" sheetId="52" r:id="rId19"/>
    <sheet name="使用说明" sheetId="26" r:id="rId20"/>
  </sheets>
  <externalReferences>
    <externalReference r:id="rId21"/>
    <externalReference r:id="rId22"/>
    <externalReference r:id="rId23"/>
    <externalReference r:id="rId24"/>
  </externalReferences>
  <definedNames>
    <definedName name="__123Graph_A" localSheetId="18" hidden="1">[1]目次!$C$9:$C$108</definedName>
    <definedName name="__123Graph_A" hidden="1">[2]目次!$C$9:$C$108</definedName>
    <definedName name="__123Graph_Aﾃｽﾄ" localSheetId="11" hidden="1">#REF!</definedName>
    <definedName name="__123Graph_Aﾃｽﾄ" localSheetId="16" hidden="1">#REF!</definedName>
    <definedName name="__123Graph_Aﾃｽﾄ" localSheetId="3" hidden="1">#REF!</definedName>
    <definedName name="__123Graph_Aﾃｽﾄ" localSheetId="17" hidden="1">#REF!</definedName>
    <definedName name="__123Graph_Aﾃｽﾄ" localSheetId="18" hidden="1">#REF!</definedName>
    <definedName name="__123Graph_Aﾃｽﾄ" localSheetId="2" hidden="1">#REF!</definedName>
    <definedName name="__123Graph_Aﾃｽﾄ" localSheetId="13" hidden="1">#REF!</definedName>
    <definedName name="__123Graph_Aﾃｽﾄ" localSheetId="6" hidden="1">#REF!</definedName>
    <definedName name="__123Graph_Aﾃｽﾄ" localSheetId="7" hidden="1">#REF!</definedName>
    <definedName name="__123Graph_Aﾃｽﾄ" hidden="1">#REF!</definedName>
    <definedName name="__123Graph_B" localSheetId="18" hidden="1">[1]目次!$D$9:$D$108</definedName>
    <definedName name="__123Graph_B" hidden="1">[2]目次!$D$9:$D$108</definedName>
    <definedName name="__123Graph_Bﾃｽﾄ" localSheetId="11" hidden="1">#REF!</definedName>
    <definedName name="__123Graph_Bﾃｽﾄ" localSheetId="16" hidden="1">#REF!</definedName>
    <definedName name="__123Graph_Bﾃｽﾄ" localSheetId="3" hidden="1">#REF!</definedName>
    <definedName name="__123Graph_Bﾃｽﾄ" localSheetId="17" hidden="1">#REF!</definedName>
    <definedName name="__123Graph_Bﾃｽﾄ" localSheetId="18" hidden="1">#REF!</definedName>
    <definedName name="__123Graph_Bﾃｽﾄ" localSheetId="2" hidden="1">#REF!</definedName>
    <definedName name="__123Graph_Bﾃｽﾄ" localSheetId="13" hidden="1">#REF!</definedName>
    <definedName name="__123Graph_Bﾃｽﾄ" localSheetId="6" hidden="1">#REF!</definedName>
    <definedName name="__123Graph_Bﾃｽﾄ" localSheetId="7" hidden="1">#REF!</definedName>
    <definedName name="__123Graph_Bﾃｽﾄ" hidden="1">#REF!</definedName>
    <definedName name="__123Graph_C" localSheetId="18" hidden="1">[1]目次!$E$9:$E$108</definedName>
    <definedName name="__123Graph_C" hidden="1">[2]目次!$E$9:$E$108</definedName>
    <definedName name="__123Graph_Cﾃｽﾄ" localSheetId="11" hidden="1">#REF!</definedName>
    <definedName name="__123Graph_Cﾃｽﾄ" localSheetId="16" hidden="1">#REF!</definedName>
    <definedName name="__123Graph_Cﾃｽﾄ" localSheetId="3" hidden="1">#REF!</definedName>
    <definedName name="__123Graph_Cﾃｽﾄ" localSheetId="17" hidden="1">#REF!</definedName>
    <definedName name="__123Graph_Cﾃｽﾄ" localSheetId="18" hidden="1">#REF!</definedName>
    <definedName name="__123Graph_Cﾃｽﾄ" localSheetId="2" hidden="1">#REF!</definedName>
    <definedName name="__123Graph_Cﾃｽﾄ" localSheetId="13" hidden="1">#REF!</definedName>
    <definedName name="__123Graph_Cﾃｽﾄ" localSheetId="6" hidden="1">#REF!</definedName>
    <definedName name="__123Graph_Cﾃｽﾄ" localSheetId="7" hidden="1">#REF!</definedName>
    <definedName name="__123Graph_Cﾃｽﾄ" hidden="1">#REF!</definedName>
    <definedName name="__123Graph_D" localSheetId="18" hidden="1">[1]目次!$F$9:$F$108</definedName>
    <definedName name="__123Graph_D" hidden="1">[2]目次!$F$9:$F$108</definedName>
    <definedName name="__123Graph_Dﾃｽﾄ" localSheetId="11" hidden="1">#REF!</definedName>
    <definedName name="__123Graph_Dﾃｽﾄ" localSheetId="16" hidden="1">#REF!</definedName>
    <definedName name="__123Graph_Dﾃｽﾄ" localSheetId="3" hidden="1">#REF!</definedName>
    <definedName name="__123Graph_Dﾃｽﾄ" localSheetId="17" hidden="1">#REF!</definedName>
    <definedName name="__123Graph_Dﾃｽﾄ" localSheetId="18" hidden="1">#REF!</definedName>
    <definedName name="__123Graph_Dﾃｽﾄ" localSheetId="2" hidden="1">#REF!</definedName>
    <definedName name="__123Graph_Dﾃｽﾄ" localSheetId="13" hidden="1">#REF!</definedName>
    <definedName name="__123Graph_Dﾃｽﾄ" localSheetId="6" hidden="1">#REF!</definedName>
    <definedName name="__123Graph_Dﾃｽﾄ" localSheetId="7" hidden="1">#REF!</definedName>
    <definedName name="__123Graph_Dﾃｽﾄ" hidden="1">#REF!</definedName>
    <definedName name="__123Graph_E" localSheetId="18" hidden="1">[1]目次!$J$9:$J$108</definedName>
    <definedName name="__123Graph_E" hidden="1">[2]目次!$J$9:$J$108</definedName>
    <definedName name="__123Graph_Eﾃｽﾄ" localSheetId="11" hidden="1">#REF!</definedName>
    <definedName name="__123Graph_Eﾃｽﾄ" localSheetId="16" hidden="1">#REF!</definedName>
    <definedName name="__123Graph_Eﾃｽﾄ" localSheetId="3" hidden="1">#REF!</definedName>
    <definedName name="__123Graph_Eﾃｽﾄ" localSheetId="17" hidden="1">#REF!</definedName>
    <definedName name="__123Graph_Eﾃｽﾄ" localSheetId="18" hidden="1">#REF!</definedName>
    <definedName name="__123Graph_Eﾃｽﾄ" localSheetId="2" hidden="1">#REF!</definedName>
    <definedName name="__123Graph_Eﾃｽﾄ" localSheetId="13" hidden="1">#REF!</definedName>
    <definedName name="__123Graph_Eﾃｽﾄ" localSheetId="6" hidden="1">#REF!</definedName>
    <definedName name="__123Graph_Eﾃｽﾄ" localSheetId="7" hidden="1">#REF!</definedName>
    <definedName name="__123Graph_Eﾃｽﾄ" hidden="1">#REF!</definedName>
    <definedName name="__123Graph_F" localSheetId="18" hidden="1">[1]目次!$K$9:$K$108</definedName>
    <definedName name="__123Graph_F" hidden="1">[2]目次!$K$9:$K$108</definedName>
    <definedName name="__123Graph_Fﾃｽﾄ" localSheetId="11" hidden="1">#REF!</definedName>
    <definedName name="__123Graph_Fﾃｽﾄ" localSheetId="16" hidden="1">#REF!</definedName>
    <definedName name="__123Graph_Fﾃｽﾄ" localSheetId="3" hidden="1">#REF!</definedName>
    <definedName name="__123Graph_Fﾃｽﾄ" localSheetId="17" hidden="1">#REF!</definedName>
    <definedName name="__123Graph_Fﾃｽﾄ" localSheetId="18" hidden="1">#REF!</definedName>
    <definedName name="__123Graph_Fﾃｽﾄ" localSheetId="2" hidden="1">#REF!</definedName>
    <definedName name="__123Graph_Fﾃｽﾄ" localSheetId="13" hidden="1">#REF!</definedName>
    <definedName name="__123Graph_Fﾃｽﾄ" localSheetId="6" hidden="1">#REF!</definedName>
    <definedName name="__123Graph_Fﾃｽﾄ" localSheetId="7" hidden="1">#REF!</definedName>
    <definedName name="__123Graph_Fﾃｽﾄ" hidden="1">#REF!</definedName>
    <definedName name="__123Graph_X" localSheetId="18" hidden="1">[1]目次!$B$9:$B$108</definedName>
    <definedName name="__123Graph_X" hidden="1">[2]目次!$B$9:$B$108</definedName>
    <definedName name="__123Graph_Xﾃｽﾄ" localSheetId="11" hidden="1">#REF!</definedName>
    <definedName name="__123Graph_Xﾃｽﾄ" localSheetId="16" hidden="1">#REF!</definedName>
    <definedName name="__123Graph_Xﾃｽﾄ" localSheetId="3" hidden="1">#REF!</definedName>
    <definedName name="__123Graph_Xﾃｽﾄ" localSheetId="17" hidden="1">#REF!</definedName>
    <definedName name="__123Graph_Xﾃｽﾄ" localSheetId="18" hidden="1">#REF!</definedName>
    <definedName name="__123Graph_Xﾃｽﾄ" localSheetId="2" hidden="1">#REF!</definedName>
    <definedName name="__123Graph_Xﾃｽﾄ" localSheetId="13" hidden="1">#REF!</definedName>
    <definedName name="__123Graph_Xﾃｽﾄ" localSheetId="6" hidden="1">#REF!</definedName>
    <definedName name="__123Graph_Xﾃｽﾄ" localSheetId="7" hidden="1">#REF!</definedName>
    <definedName name="__123Graph_Xﾃｽﾄ" hidden="1">#REF!</definedName>
    <definedName name="_Dist_Bin" localSheetId="11" hidden="1">#REF!</definedName>
    <definedName name="_Dist_Bin" localSheetId="16" hidden="1">#REF!</definedName>
    <definedName name="_Dist_Bin" localSheetId="3" hidden="1">#REF!</definedName>
    <definedName name="_Dist_Bin" localSheetId="17" hidden="1">#REF!</definedName>
    <definedName name="_Dist_Bin" localSheetId="18" hidden="1">#REF!</definedName>
    <definedName name="_Dist_Bin" localSheetId="2" hidden="1">#REF!</definedName>
    <definedName name="_Dist_Bin" localSheetId="13" hidden="1">#REF!</definedName>
    <definedName name="_Dist_Bin" localSheetId="6" hidden="1">#REF!</definedName>
    <definedName name="_Dist_Bin" localSheetId="7" hidden="1">#REF!</definedName>
    <definedName name="_Dist_Bin" hidden="1">#REF!</definedName>
    <definedName name="_Fill" localSheetId="11" hidden="1">#REF!</definedName>
    <definedName name="_Fill" localSheetId="16" hidden="1">#REF!</definedName>
    <definedName name="_Fill" localSheetId="3" hidden="1">#REF!</definedName>
    <definedName name="_Fill" localSheetId="17" hidden="1">#REF!</definedName>
    <definedName name="_Fill" localSheetId="18" hidden="1">#REF!</definedName>
    <definedName name="_Fill" localSheetId="2" hidden="1">#REF!</definedName>
    <definedName name="_Fill" localSheetId="13" hidden="1">#REF!</definedName>
    <definedName name="_Fill" localSheetId="6" hidden="1">#REF!</definedName>
    <definedName name="_Fill" localSheetId="7" hidden="1">#REF!</definedName>
    <definedName name="_Fill" hidden="1">#REF!</definedName>
    <definedName name="_xlnm._FilterDatabase" localSheetId="11" hidden="1">采购付款!$A$1:$H$3</definedName>
    <definedName name="_xlnm._FilterDatabase" localSheetId="8" hidden="1">出入库明细!$A$1:$T$1</definedName>
    <definedName name="_xlnm._FilterDatabase" localSheetId="18" hidden="1">进销存报表!$A$1:$R$46</definedName>
    <definedName name="_xlnm._FilterDatabase" localSheetId="10" hidden="1">销售收款!$A$1:$G$3</definedName>
    <definedName name="_sy1">#REF!</definedName>
    <definedName name="B采购方式">OFFSET(#REF!,,,MAX(#REF!))</definedName>
    <definedName name="B仓库">OFFSET(#REF!,,,MAX(#REF!))</definedName>
    <definedName name="B出库">OFFSET(#REF!,,,MAX(#REF!))</definedName>
    <definedName name="B供应商">OFFSET(#REF!,,,MAX(ROW(#REF!)*(#REF!&lt;&gt;""))-4,2)</definedName>
    <definedName name="B供应商编号">OFFSET(#REF!,,,MAX(#REF!))</definedName>
    <definedName name="B经办人">OFFSET(#REF!,,,MAX(#REF!))</definedName>
    <definedName name="B客户">OFFSET(#REF!,,,MAX(#REF!),2)</definedName>
    <definedName name="B客户编号">OFFSET(#REF!,,,MAX(#REF!))</definedName>
    <definedName name="B入库">OFFSET(#REF!,,,MAX(#REF!))</definedName>
    <definedName name="B商品">#REF!</definedName>
    <definedName name="B收付款">OFFSET(#REF!,,,MAX(#REF!))</definedName>
    <definedName name="B收付款方式">OFFSET(#REF!,,,MAX(#REF!))</definedName>
    <definedName name="B销售方式">OFFSET(#REF!,,,MAX(#REF!))</definedName>
    <definedName name="C仓库">OFFSET(#REF!,,,MAX(#REF!)+1)</definedName>
    <definedName name="C出库">#REF!</definedName>
    <definedName name="C供应商">OFFSET(#REF!,,,MAX(#REF!)+1,2)</definedName>
    <definedName name="C客户">OFFSET(#REF!,,,MAX(#REF!)+1,2)</definedName>
    <definedName name="C入库">#REF!</definedName>
    <definedName name="C物料">OFFSET(#REF!,,,MAX((#REF!&lt;&gt;"")*ROW(#REF!))-4,3)</definedName>
    <definedName name="df金额">#REF!</definedName>
    <definedName name="df数量">#REF!</definedName>
    <definedName name="DW">"中国你忽悠我我忽悠你无限公司"</definedName>
    <definedName name="D物料">OFFSET(#REF!,,,MAX(#REF!)+1,3)</definedName>
    <definedName name="jf金额">#REF!</definedName>
    <definedName name="jf数量">#REF!</definedName>
    <definedName name="lj">#REF!</definedName>
    <definedName name="WL">OFFSET(#REF!,,,IF(#REF!&lt;&gt;"",MAX(ROW(#REF!)*(#REF!&lt;&gt;""))-5,0),5)</definedName>
    <definedName name="WLDM">#REF!</definedName>
    <definedName name="xj">#REF!</definedName>
    <definedName name="xjlj">#REF!</definedName>
    <definedName name="YF">OFFSET(#REF!,,,#REF!)</definedName>
    <definedName name="出库辅助">OFFSET(#REF!,,,MAX((#REF!&lt;&gt;"")*ROW(#REF!))-45,14)</definedName>
    <definedName name="单号">OFFSET(#REF!,,,MAX((#REF!&lt;&gt;"")*ROW(#REF!))-3,1)</definedName>
    <definedName name="供应商">#REF!</definedName>
    <definedName name="供应商编号">#REF!</definedName>
    <definedName name="科目代码">[3]科目管理!$D$4:$F$201</definedName>
    <definedName name="科目名称">OFFSET([3]科目管理!$D$4,,,MAX(([3]科目管理!$D$4:$D$202&lt;&gt;"")*ROW([3]科目管理!$D$4:$D$202))-3,4)</definedName>
    <definedName name="科目显示">OFFSET([3]科目管理!$N$4,,,MAX(([3]科目管理!$N$4:$N$201&lt;&gt;"")*ROW([3]科目管理!$N$4:$N$201))-3,1)</definedName>
    <definedName name="客户">#REF!</definedName>
    <definedName name="客户编码">#REF!</definedName>
    <definedName name="明细科目">[3]科目表!#REF!</definedName>
    <definedName name="盘点辅助">OFFSET(#REF!,,,MAX((#REF!&lt;&gt;"")*ROW(#REF!))-165,16)</definedName>
    <definedName name="凭证号">OFFSET([3]分录汇总!$D$4,,,MAX(([3]分录汇总!$D$4:$D$3100&lt;&gt;"")*ROW([3]分录汇总!$D$4:$D$3100))-3+1,1)</definedName>
    <definedName name="凭证唯一">OFFSET([3]分录汇总!$B$4,0,0,COUNTA([3]分录汇总!$B$4:$B$3100))</definedName>
    <definedName name="企业类型区域" hidden="1">[4]代码表!$F$2:$G$27</definedName>
    <definedName name="日期">OFFSET([3]分录汇总!$C$4,,,MAX(([3]分录汇总!$C$4:$C$3100&lt;&gt;"")*ROW([3]分录汇总!$C$4:$C$3100))-3+1,1)</definedName>
    <definedName name="入库辅助">OFFSET(#REF!,,,MAX((#REF!&lt;&gt;"")*ROW(#REF!))-2,11)</definedName>
    <definedName name="数据转换">OFFSET([3]凭证输入!$CK$3,,,MAX(([3]凭证输入!$CK$3:$CK$14&lt;&gt;"")*ROW([3]凭证输入!$CK$3:$CK$14))-2,14)</definedName>
    <definedName name="税率">#REF!</definedName>
    <definedName name="调拨辅助">OFFSET(#REF!,,,MAX((#REF!&lt;&gt;"")*ROW(#REF!))-88,14),OFFSET(#REF!,,,MAX((#REF!&lt;&gt;"")*ROW(#REF!))-126,14)</definedName>
    <definedName name="唯一取数辅助">OFFSET(#REF!,0,0,MAX((#REF!&lt;&gt;"")*ROW(#REF!))-8)</definedName>
    <definedName name="物料">#REF!</definedName>
    <definedName name="业务类别">#REF!</definedName>
    <definedName name="月份">#REF!</definedName>
  </definedNames>
  <calcPr calcId="144525"/>
</workbook>
</file>

<file path=xl/sharedStrings.xml><?xml version="1.0" encoding="utf-8"?>
<sst xmlns="http://schemas.openxmlformats.org/spreadsheetml/2006/main" count="691" uniqueCount="234">
  <si>
    <t>日期</t>
  </si>
  <si>
    <t>凭证单号</t>
  </si>
  <si>
    <t>出入类别</t>
  </si>
  <si>
    <t>收入</t>
  </si>
  <si>
    <t>发出</t>
  </si>
  <si>
    <t>结存</t>
  </si>
  <si>
    <t>数量</t>
  </si>
  <si>
    <t>单价</t>
  </si>
  <si>
    <t>金额</t>
  </si>
  <si>
    <t>成本</t>
  </si>
  <si>
    <t>均价</t>
  </si>
  <si>
    <t>进销存管理系统</t>
  </si>
  <si>
    <t>基础信息</t>
  </si>
  <si>
    <t>进销业务</t>
  </si>
  <si>
    <t>数据查询</t>
  </si>
  <si>
    <t>财务收支</t>
  </si>
  <si>
    <t>财务报表</t>
  </si>
  <si>
    <t>客户名称</t>
  </si>
  <si>
    <t>地区</t>
  </si>
  <si>
    <t>联系地址</t>
  </si>
  <si>
    <t>联系电话</t>
  </si>
  <si>
    <t>联系人</t>
  </si>
  <si>
    <t>应收余额</t>
  </si>
  <si>
    <t>客户1</t>
  </si>
  <si>
    <t>山东</t>
  </si>
  <si>
    <t>地址1</t>
  </si>
  <si>
    <t>电话1</t>
  </si>
  <si>
    <t>联系1</t>
  </si>
  <si>
    <t>客户2</t>
  </si>
  <si>
    <t>地址2</t>
  </si>
  <si>
    <t>电话2</t>
  </si>
  <si>
    <t>联系2</t>
  </si>
  <si>
    <t>客户3</t>
  </si>
  <si>
    <t>北京</t>
  </si>
  <si>
    <t>地址3</t>
  </si>
  <si>
    <t>电话3</t>
  </si>
  <si>
    <t>联系3</t>
  </si>
  <si>
    <t>客户4</t>
  </si>
  <si>
    <t>天津</t>
  </si>
  <si>
    <t>地址4</t>
  </si>
  <si>
    <t>电话4</t>
  </si>
  <si>
    <t>联系4</t>
  </si>
  <si>
    <t>供应商名称</t>
  </si>
  <si>
    <t>应付余额</t>
  </si>
  <si>
    <t>供应商1</t>
  </si>
  <si>
    <t>供应商2</t>
  </si>
  <si>
    <t>供应商3</t>
  </si>
  <si>
    <t>供应商4</t>
  </si>
  <si>
    <t>系统设置</t>
  </si>
  <si>
    <t>序号</t>
  </si>
  <si>
    <t>项目</t>
  </si>
  <si>
    <t>参数</t>
  </si>
  <si>
    <t>初始化,数据库密码</t>
  </si>
  <si>
    <t>888888</t>
  </si>
  <si>
    <t>送货单打印格式抬头名称</t>
  </si>
  <si>
    <t>北京市XXX科技有限公司</t>
  </si>
  <si>
    <t>公司联系地址(打印格式)</t>
  </si>
  <si>
    <t>XX区CC街道XX巷XXC号</t>
  </si>
  <si>
    <t>公司联系电话(打印格式)</t>
  </si>
  <si>
    <t>010-12388888</t>
  </si>
  <si>
    <t>采购单号样式选择    (示例)→→</t>
  </si>
  <si>
    <t>其中:采购单单号字段一(自定义,如JH)</t>
  </si>
  <si>
    <t>CG</t>
  </si>
  <si>
    <t xml:space="preserve">     采购单单号字段二(日期格式)</t>
  </si>
  <si>
    <t>YYMMDD</t>
  </si>
  <si>
    <t xml:space="preserve">     采购单号默认位数(样式)</t>
  </si>
  <si>
    <t>000</t>
  </si>
  <si>
    <t xml:space="preserve">     间隔符</t>
  </si>
  <si>
    <t>-</t>
  </si>
  <si>
    <t>入库单号样式选择    (示例)→→</t>
  </si>
  <si>
    <t>其中:入库单单号字段一(自定义,如XS)</t>
  </si>
  <si>
    <t>RK</t>
  </si>
  <si>
    <t xml:space="preserve">     入库单单号字段二(日期格式)</t>
  </si>
  <si>
    <t xml:space="preserve">     入库单号默认位数(样式)</t>
  </si>
  <si>
    <t>设置入库单打印格式(工作表名称)</t>
  </si>
  <si>
    <t>设置合同单打印格式(工作表名称)</t>
  </si>
  <si>
    <t>成本核算</t>
  </si>
  <si>
    <t>加权平均/全账平均/先进先出</t>
  </si>
  <si>
    <t>2</t>
  </si>
  <si>
    <t>订单单号样式选择    (示例)→→</t>
  </si>
  <si>
    <t>其中:订单单单号字段一(自定义,如JH)</t>
  </si>
  <si>
    <t>DD</t>
  </si>
  <si>
    <t xml:space="preserve">     订单单单号字段二(日期格式)</t>
  </si>
  <si>
    <t xml:space="preserve">     订单单号默认位数(样式)</t>
  </si>
  <si>
    <t>出库单号样式选择    (示例)→→</t>
  </si>
  <si>
    <t>其中:出库单单号字段一(自定义,如XS)</t>
  </si>
  <si>
    <t>CK</t>
  </si>
  <si>
    <t xml:space="preserve">     出库单单号字段二(日期格式)</t>
  </si>
  <si>
    <t xml:space="preserve">     出库单号默认位数(样式)</t>
  </si>
  <si>
    <t>产品编码</t>
  </si>
  <si>
    <t>名称</t>
  </si>
  <si>
    <t>规格型号</t>
  </si>
  <si>
    <t>技术参数</t>
  </si>
  <si>
    <t>单位</t>
  </si>
  <si>
    <t>进价</t>
  </si>
  <si>
    <t>售价</t>
  </si>
  <si>
    <t>期初数量</t>
  </si>
  <si>
    <t>期初单价</t>
  </si>
  <si>
    <t>期初金额</t>
  </si>
  <si>
    <t>实时库存</t>
  </si>
  <si>
    <t>安全库存</t>
  </si>
  <si>
    <t>补货提示</t>
  </si>
  <si>
    <t>SP-001</t>
  </si>
  <si>
    <t>设备1</t>
  </si>
  <si>
    <t>规格1</t>
  </si>
  <si>
    <t>参数1</t>
  </si>
  <si>
    <t>台</t>
  </si>
  <si>
    <t>补货</t>
  </si>
  <si>
    <t>SP-002</t>
  </si>
  <si>
    <t>设备2</t>
  </si>
  <si>
    <t>规格2</t>
  </si>
  <si>
    <t>参数2</t>
  </si>
  <si>
    <t>正常</t>
  </si>
  <si>
    <t xml:space="preserve">  入 库 单</t>
  </si>
  <si>
    <t>当前日期</t>
  </si>
  <si>
    <t>A</t>
  </si>
  <si>
    <t>备注</t>
  </si>
  <si>
    <t>类别</t>
  </si>
  <si>
    <t>订货号</t>
  </si>
  <si>
    <t>地址：  
联系电话：                                                                                   联系人：</t>
  </si>
  <si>
    <t>当前单号</t>
  </si>
  <si>
    <t>默认行数</t>
  </si>
  <si>
    <t>单据编号:</t>
  </si>
  <si>
    <t>开单日期:</t>
  </si>
  <si>
    <t/>
  </si>
  <si>
    <t>供货单位：</t>
  </si>
  <si>
    <t>地  址:</t>
  </si>
  <si>
    <t>电    话：</t>
  </si>
  <si>
    <t>联 系 人：</t>
  </si>
  <si>
    <t>订单号</t>
  </si>
  <si>
    <t>入库数量</t>
  </si>
  <si>
    <t>合     计</t>
  </si>
  <si>
    <t>(小写):</t>
  </si>
  <si>
    <t>备     注</t>
  </si>
  <si>
    <t>AA</t>
  </si>
  <si>
    <t>制单人：</t>
  </si>
  <si>
    <t>小李</t>
  </si>
  <si>
    <t>送货人：</t>
  </si>
  <si>
    <t>签收人：</t>
  </si>
  <si>
    <t xml:space="preserve">  送 货 单</t>
  </si>
  <si>
    <t>地址： 珠海市吉大景山路莲山巷8号金山软件大厦
联系电话：130123456789   联系人：凌寒</t>
  </si>
  <si>
    <t>销售单位：</t>
  </si>
  <si>
    <t>单据类型</t>
  </si>
  <si>
    <t>单号</t>
  </si>
  <si>
    <t>往来单位</t>
  </si>
  <si>
    <t>地址</t>
  </si>
  <si>
    <t>电话</t>
  </si>
  <si>
    <t>总备注</t>
  </si>
  <si>
    <t>制单人</t>
  </si>
  <si>
    <r>
      <rPr>
        <sz val="12"/>
        <rFont val="宋体"/>
        <charset val="134"/>
      </rPr>
      <t>采购人\</t>
    </r>
    <r>
      <rPr>
        <sz val="12"/>
        <rFont val="宋体"/>
        <charset val="134"/>
      </rPr>
      <t>送货人</t>
    </r>
  </si>
  <si>
    <t>签收人</t>
  </si>
  <si>
    <t>出库</t>
  </si>
  <si>
    <t>CK-190408-005</t>
  </si>
  <si>
    <t>XS001</t>
  </si>
  <si>
    <t>王经理</t>
  </si>
  <si>
    <t>入库</t>
  </si>
  <si>
    <t>RK-190810-008</t>
  </si>
  <si>
    <t>CG001</t>
  </si>
  <si>
    <t>收款日期</t>
  </si>
  <si>
    <t>付款单位</t>
  </si>
  <si>
    <t>付款明细</t>
  </si>
  <si>
    <t>收款人</t>
  </si>
  <si>
    <t>交款人</t>
  </si>
  <si>
    <t>小红</t>
  </si>
  <si>
    <t>王强</t>
  </si>
  <si>
    <t>网转</t>
  </si>
  <si>
    <t>付款日期</t>
  </si>
  <si>
    <t>收款单位</t>
  </si>
  <si>
    <t>收款明细</t>
  </si>
  <si>
    <t>付款人</t>
  </si>
  <si>
    <t>小王</t>
  </si>
  <si>
    <t>张丽</t>
  </si>
  <si>
    <t>现金</t>
  </si>
  <si>
    <t>查询结果→→</t>
  </si>
  <si>
    <t>合计</t>
  </si>
  <si>
    <t>查询条件↓↓</t>
  </si>
  <si>
    <t>送货人</t>
  </si>
  <si>
    <t>开始日期</t>
  </si>
  <si>
    <t>结束日期</t>
  </si>
  <si>
    <t>单    号</t>
  </si>
  <si>
    <t>货品编号</t>
  </si>
  <si>
    <t>货品名称</t>
  </si>
  <si>
    <t>采购人</t>
  </si>
  <si>
    <t>应 收 明 细 账</t>
  </si>
  <si>
    <t>客户：</t>
  </si>
  <si>
    <t>2019/1/1~2019/8/31</t>
  </si>
  <si>
    <t>年</t>
  </si>
  <si>
    <t>编号</t>
  </si>
  <si>
    <t>品名</t>
  </si>
  <si>
    <t>规格</t>
  </si>
  <si>
    <t>销售</t>
  </si>
  <si>
    <t>收款</t>
  </si>
  <si>
    <t>方向</t>
  </si>
  <si>
    <t>余额</t>
  </si>
  <si>
    <t>月</t>
  </si>
  <si>
    <t>日</t>
  </si>
  <si>
    <t>上期结转</t>
  </si>
  <si>
    <t>平</t>
  </si>
  <si>
    <t>借</t>
  </si>
  <si>
    <t>4月</t>
  </si>
  <si>
    <t>本月合计</t>
  </si>
  <si>
    <t>12月</t>
  </si>
  <si>
    <t>本年累计</t>
  </si>
  <si>
    <t>8月</t>
  </si>
  <si>
    <t>应 收 账 款 总 览</t>
  </si>
  <si>
    <t>金额单位：元</t>
  </si>
  <si>
    <t>上期应收余额</t>
  </si>
  <si>
    <t>本期应收</t>
  </si>
  <si>
    <t>本期已收</t>
  </si>
  <si>
    <t>期末余额</t>
  </si>
  <si>
    <t>应 付 明 细 账</t>
  </si>
  <si>
    <t>供应商:</t>
  </si>
  <si>
    <t>采购</t>
  </si>
  <si>
    <t>付款</t>
  </si>
  <si>
    <t>贷</t>
  </si>
  <si>
    <t>应 付 账 款 总 览</t>
  </si>
  <si>
    <t>进销存报表</t>
  </si>
  <si>
    <t>开始日期:</t>
  </si>
  <si>
    <t>结束日期:</t>
  </si>
  <si>
    <t>商品编码</t>
  </si>
  <si>
    <t>期初</t>
  </si>
  <si>
    <t>期末</t>
  </si>
  <si>
    <t>利润</t>
  </si>
  <si>
    <t>合计:</t>
  </si>
  <si>
    <t>1、【商品信息】【客户信息】【供应商信息】中，录入相应数据</t>
  </si>
  <si>
    <t>2、【入库录入】双击选择供应商,商品信息,通过按钮进行单据的保存,查询,修改,删除操作</t>
  </si>
  <si>
    <t>3、【送货录入】双击选择客户,商品信息，通过按钮进行单据的保存,查询,修改,删除操作</t>
  </si>
  <si>
    <t>6、【销售收款】双击选择日期，客户，其他手录。</t>
  </si>
  <si>
    <t>7、【采购付款】双击选择日期，供应商，其他手录。</t>
  </si>
  <si>
    <t>8、【客户总览】【客户对账】用于生成客户总览和对帐单</t>
  </si>
  <si>
    <t>9、【供应总览】【供应对账】用于生成供应商总览和对帐单</t>
  </si>
  <si>
    <r>
      <rPr>
        <sz val="12"/>
        <rFont val="宋体"/>
        <charset val="134"/>
      </rPr>
      <t>10</t>
    </r>
    <r>
      <rPr>
        <sz val="12"/>
        <rFont val="宋体"/>
        <charset val="134"/>
      </rPr>
      <t>、</t>
    </r>
    <r>
      <rPr>
        <sz val="12"/>
        <rFont val="宋体"/>
        <charset val="134"/>
      </rPr>
      <t>【</t>
    </r>
    <r>
      <rPr>
        <sz val="12"/>
        <rFont val="宋体"/>
        <charset val="134"/>
      </rPr>
      <t>入</t>
    </r>
    <r>
      <rPr>
        <sz val="12"/>
        <rFont val="宋体"/>
        <charset val="134"/>
      </rPr>
      <t>库查询】【出库查询】用于检索明细记录</t>
    </r>
  </si>
  <si>
    <r>
      <rPr>
        <sz val="12"/>
        <rFont val="宋体"/>
        <charset val="134"/>
      </rPr>
      <t>11</t>
    </r>
    <r>
      <rPr>
        <sz val="12"/>
        <rFont val="宋体"/>
        <charset val="134"/>
      </rPr>
      <t>、【</t>
    </r>
    <r>
      <rPr>
        <sz val="12"/>
        <rFont val="宋体"/>
        <charset val="134"/>
      </rPr>
      <t>库存报表</t>
    </r>
    <r>
      <rPr>
        <sz val="12"/>
        <rFont val="宋体"/>
        <charset val="134"/>
      </rPr>
      <t>】</t>
    </r>
    <r>
      <rPr>
        <sz val="12"/>
        <rFont val="宋体"/>
        <charset val="134"/>
      </rPr>
      <t>录入起止日期，自动统计出入库以及库存报表</t>
    </r>
  </si>
  <si>
    <t>必看：此模板为宏模板，若下载不能启用宏。可下载插件启用。插件安装后，重新下载打开模板即可正常使用。
插件下载地址:DDtps://pan.baidu.com/s/11AUFBYgjQKKMrGHcYOoKuw</t>
  </si>
</sst>
</file>

<file path=xl/styles.xml><?xml version="1.0" encoding="utf-8"?>
<styleSheet xmlns="http://schemas.openxmlformats.org/spreadsheetml/2006/main">
  <numFmts count="19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&quot;\&quot;#,##0;[Red]&quot;\&quot;\-#,##0"/>
    <numFmt numFmtId="178" formatCode="_(&quot;Rs.&quot;* #,##0.00_);_(&quot;Rs.&quot;* \(#,##0.00\);_(&quot;Rs.&quot;* &quot;-&quot;??_);_(@_)"/>
    <numFmt numFmtId="179" formatCode="_ &quot;\&quot;* #,##0_ ;_ &quot;\&quot;* \-#,##0_ ;_ &quot;\&quot;* &quot;-&quot;_ ;_ @_ "/>
    <numFmt numFmtId="180" formatCode="_-&quot;$&quot;* #,##0.00_-;\-&quot;$&quot;* #,##0.00_-;_-&quot;$&quot;* &quot;-&quot;??_-;_-@_-"/>
    <numFmt numFmtId="181" formatCode="_-&quot;$&quot;* #,##0_-;\-&quot;$&quot;* #,##0_-;_-&quot;$&quot;* &quot;-&quot;_-;_-@_-"/>
    <numFmt numFmtId="182" formatCode="_(\¥* #,##0.00_);_(\¥* \(#,##0.00\);_(\¥* &quot;-&quot;??_);_(@_)"/>
    <numFmt numFmtId="183" formatCode="_(* #,##0.00_);_(* \(#,##0.00\);_(* &quot;-&quot;??_);_(@_)"/>
    <numFmt numFmtId="184" formatCode="_-* #,##0\ &quot;DM&quot;_-;\-* #,##0\ &quot;DM&quot;_-;_-* &quot;-&quot;\ &quot;DM&quot;_-;_-@_-"/>
    <numFmt numFmtId="185" formatCode="_-* #,##0.00\ &quot;DM&quot;_-;\-* #,##0.00\ &quot;DM&quot;_-;_-* &quot;-&quot;??\ &quot;DM&quot;_-;_-@_-"/>
    <numFmt numFmtId="186" formatCode="_-* #,##0.00\ _D_M_-;\-* #,##0.00\ _D_M_-;_-* &quot;-&quot;??\ _D_M_-;_-@_-"/>
    <numFmt numFmtId="187" formatCode="_(* #,##0_);_(* \(#,##0\);_(* &quot;-&quot;_);_(@_)"/>
    <numFmt numFmtId="188" formatCode="_ &quot;\&quot;* #,##0.00_ ;_ &quot;\&quot;* \-#,##0.00_ ;_ &quot;\&quot;* &quot;-&quot;??_ ;_ @_ "/>
    <numFmt numFmtId="189" formatCode="_-* #,##0\ _D_M_-;\-* #,##0\ _D_M_-;_-* &quot;-&quot;\ _D_M_-;_-@_-"/>
    <numFmt numFmtId="190" formatCode="0.00_ ;[Red]\-0.00\ "/>
  </numFmts>
  <fonts count="97">
    <font>
      <sz val="12"/>
      <name val="宋体"/>
      <charset val="134"/>
    </font>
    <font>
      <b/>
      <sz val="12"/>
      <color indexed="10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2"/>
      <name val="Arial"/>
      <charset val="134"/>
    </font>
    <font>
      <sz val="22"/>
      <color theme="0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b/>
      <sz val="10"/>
      <name val="宋体"/>
      <charset val="134"/>
    </font>
    <font>
      <sz val="10"/>
      <color indexed="9"/>
      <name val="宋体"/>
      <charset val="134"/>
    </font>
    <font>
      <b/>
      <sz val="10"/>
      <color indexed="9"/>
      <name val="宋体"/>
      <charset val="134"/>
    </font>
    <font>
      <sz val="11"/>
      <name val="楷体_GB2312"/>
      <charset val="134"/>
    </font>
    <font>
      <b/>
      <sz val="20"/>
      <name val="微软雅黑"/>
      <charset val="134"/>
    </font>
    <font>
      <sz val="10"/>
      <name val="微软雅黑"/>
      <charset val="134"/>
    </font>
    <font>
      <b/>
      <sz val="11"/>
      <color indexed="10"/>
      <name val="宋体"/>
      <charset val="134"/>
    </font>
    <font>
      <sz val="11"/>
      <color indexed="9"/>
      <name val="楷体_GB2312"/>
      <charset val="134"/>
    </font>
    <font>
      <b/>
      <sz val="20"/>
      <color theme="0"/>
      <name val="微软雅黑"/>
      <charset val="134"/>
    </font>
    <font>
      <sz val="11"/>
      <color theme="0"/>
      <name val="楷体_GB2312"/>
      <charset val="134"/>
    </font>
    <font>
      <sz val="11"/>
      <color theme="0"/>
      <name val="微软雅黑"/>
      <charset val="134"/>
    </font>
    <font>
      <sz val="11"/>
      <color theme="1"/>
      <name val="微软雅黑"/>
      <charset val="134"/>
    </font>
    <font>
      <b/>
      <sz val="11"/>
      <color indexed="10"/>
      <name val="微软雅黑"/>
      <charset val="134"/>
    </font>
    <font>
      <sz val="11"/>
      <color indexed="9"/>
      <name val="微软雅黑"/>
      <charset val="134"/>
    </font>
    <font>
      <b/>
      <sz val="26"/>
      <color theme="0"/>
      <name val="微软雅黑"/>
      <charset val="134"/>
    </font>
    <font>
      <b/>
      <sz val="12"/>
      <color rgb="FF002060"/>
      <name val="微软雅黑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2"/>
      <color indexed="20"/>
      <name val="宋体"/>
      <charset val="134"/>
    </font>
    <font>
      <sz val="8"/>
      <name val="Verdana"/>
      <charset val="134"/>
    </font>
    <font>
      <b/>
      <sz val="12"/>
      <name val="Arial"/>
      <charset val="134"/>
    </font>
    <font>
      <sz val="10"/>
      <color indexed="20"/>
      <name val="宋体"/>
      <charset val="134"/>
    </font>
    <font>
      <sz val="12"/>
      <name val="Times New Roman"/>
      <charset val="134"/>
    </font>
    <font>
      <sz val="11"/>
      <color indexed="20"/>
      <name val="Tahoma"/>
      <charset val="134"/>
    </font>
    <font>
      <sz val="7"/>
      <name val="Small Fonts"/>
      <charset val="134"/>
    </font>
    <font>
      <b/>
      <sz val="13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name val="ＭＳ Ｐゴシック"/>
      <charset val="134"/>
    </font>
    <font>
      <b/>
      <sz val="18"/>
      <color theme="3"/>
      <name val="宋体"/>
      <charset val="134"/>
      <scheme val="minor"/>
    </font>
    <font>
      <sz val="11"/>
      <color indexed="17"/>
      <name val="Tahoma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ＭＳ Ｐゴシック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新細明體"/>
      <charset val="134"/>
    </font>
    <font>
      <b/>
      <sz val="12"/>
      <name val="宋体"/>
      <charset val="134"/>
    </font>
    <font>
      <b/>
      <sz val="8"/>
      <color indexed="23"/>
      <name val="Verdana"/>
      <charset val="134"/>
    </font>
    <font>
      <sz val="11"/>
      <color rgb="FF000000"/>
      <name val="宋体"/>
      <charset val="134"/>
      <scheme val="minor"/>
    </font>
    <font>
      <sz val="12"/>
      <name val="Tms Rmn"/>
      <charset val="134"/>
    </font>
    <font>
      <b/>
      <sz val="18"/>
      <color indexed="56"/>
      <name val="宋体"/>
      <charset val="134"/>
    </font>
    <font>
      <sz val="16"/>
      <color indexed="9"/>
      <name val="Tahoma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9"/>
      <name val="Arial MT"/>
      <charset val="134"/>
    </font>
    <font>
      <sz val="10"/>
      <color theme="0"/>
      <name val="宋体"/>
      <charset val="134"/>
    </font>
    <font>
      <sz val="11"/>
      <color indexed="62"/>
      <name val="宋体"/>
      <charset val="134"/>
    </font>
    <font>
      <sz val="10"/>
      <color theme="1"/>
      <name val="宋体"/>
      <charset val="134"/>
      <scheme val="minor"/>
    </font>
    <font>
      <u/>
      <sz val="11"/>
      <color indexed="12"/>
      <name val="宋体"/>
      <charset val="134"/>
    </font>
    <font>
      <sz val="12"/>
      <color indexed="17"/>
      <name val="宋体"/>
      <charset val="134"/>
    </font>
    <font>
      <sz val="10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12"/>
      <color indexed="8"/>
      <name val="宋体"/>
      <charset val="134"/>
    </font>
    <font>
      <sz val="12"/>
      <name val="奔覆眉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맑은 고딕"/>
      <charset val="134"/>
    </font>
    <font>
      <sz val="11"/>
      <name val="돋움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10"/>
      </left>
      <right/>
      <top style="thin">
        <color auto="1"/>
      </top>
      <bottom style="thin">
        <color auto="1"/>
      </bottom>
      <diagonal/>
    </border>
    <border>
      <left style="double">
        <color indexed="1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4472C4"/>
      </left>
      <right/>
      <top/>
      <bottom style="thin">
        <color rgb="FF4472C4"/>
      </bottom>
      <diagonal/>
    </border>
    <border>
      <left/>
      <right/>
      <top/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4472C4"/>
      </right>
      <top/>
      <bottom style="thin">
        <color rgb="FF4472C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theme="0"/>
      </bottom>
      <diagonal/>
    </border>
    <border>
      <left style="thin">
        <color rgb="FF4472C4"/>
      </left>
      <right style="thin">
        <color rgb="FF4472C4"/>
      </right>
      <top style="thin">
        <color theme="0"/>
      </top>
      <bottom style="thin">
        <color theme="0"/>
      </bottom>
      <diagonal/>
    </border>
    <border>
      <left style="thin">
        <color rgb="FF4472C4"/>
      </left>
      <right style="thin">
        <color rgb="FF4472C4"/>
      </right>
      <top style="thin">
        <color theme="0"/>
      </top>
      <bottom style="thin">
        <color rgb="FF4472C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6">
    <xf numFmtId="0" fontId="0" fillId="0" borderId="0">
      <alignment vertical="center"/>
    </xf>
    <xf numFmtId="42" fontId="35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44" fontId="35" fillId="0" borderId="0" applyFont="0" applyFill="0" applyBorder="0" applyAlignment="0" applyProtection="0">
      <alignment vertical="center"/>
    </xf>
    <xf numFmtId="0" fontId="0" fillId="0" borderId="0"/>
    <xf numFmtId="0" fontId="38" fillId="2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50" fillId="31" borderId="29" applyNumberFormat="0" applyAlignment="0" applyProtection="0">
      <alignment vertical="center"/>
    </xf>
    <xf numFmtId="0" fontId="0" fillId="0" borderId="0"/>
    <xf numFmtId="0" fontId="0" fillId="0" borderId="0"/>
    <xf numFmtId="0" fontId="35" fillId="0" borderId="0"/>
    <xf numFmtId="41" fontId="35" fillId="0" borderId="0" applyFont="0" applyFill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33" fillId="17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0" borderId="0"/>
    <xf numFmtId="0" fontId="34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5" fillId="0" borderId="0"/>
    <xf numFmtId="0" fontId="35" fillId="0" borderId="0"/>
    <xf numFmtId="0" fontId="54" fillId="0" borderId="0" applyNumberFormat="0" applyFill="0" applyBorder="0" applyAlignment="0" applyProtection="0">
      <alignment vertical="center"/>
    </xf>
    <xf numFmtId="0" fontId="35" fillId="32" borderId="31" applyNumberFormat="0" applyFont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61" fillId="0" borderId="0" applyNumberFormat="0" applyFill="0" applyBorder="0" applyAlignment="0" applyProtection="0">
      <alignment vertical="center"/>
    </xf>
    <xf numFmtId="0" fontId="62" fillId="0" borderId="33" applyNumberFormat="0" applyFill="0" applyAlignment="0" applyProtection="0">
      <alignment vertical="center"/>
    </xf>
    <xf numFmtId="0" fontId="63" fillId="0" borderId="33" applyNumberFormat="0" applyFill="0" applyAlignment="0" applyProtection="0">
      <alignment vertical="center"/>
    </xf>
    <xf numFmtId="0" fontId="0" fillId="0" borderId="0"/>
    <xf numFmtId="0" fontId="0" fillId="0" borderId="0"/>
    <xf numFmtId="0" fontId="37" fillId="37" borderId="0" applyNumberFormat="0" applyBorder="0" applyAlignment="0" applyProtection="0">
      <alignment vertical="center"/>
    </xf>
    <xf numFmtId="0" fontId="56" fillId="0" borderId="34" applyNumberFormat="0" applyFill="0" applyAlignment="0" applyProtection="0">
      <alignment vertical="center"/>
    </xf>
    <xf numFmtId="177" fontId="64" fillId="0" borderId="0" applyFont="0" applyFill="0" applyBorder="0" applyAlignment="0" applyProtection="0">
      <alignment vertical="center"/>
    </xf>
    <xf numFmtId="0" fontId="35" fillId="0" borderId="0"/>
    <xf numFmtId="0" fontId="35" fillId="0" borderId="0"/>
    <xf numFmtId="0" fontId="37" fillId="35" borderId="0" applyNumberFormat="0" applyBorder="0" applyAlignment="0" applyProtection="0">
      <alignment vertical="center"/>
    </xf>
    <xf numFmtId="0" fontId="65" fillId="33" borderId="35" applyNumberFormat="0" applyAlignment="0" applyProtection="0">
      <alignment vertical="center"/>
    </xf>
    <xf numFmtId="0" fontId="2" fillId="0" borderId="0"/>
    <xf numFmtId="0" fontId="2" fillId="0" borderId="0"/>
    <xf numFmtId="0" fontId="52" fillId="33" borderId="2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7" fillId="43" borderId="36" applyNumberFormat="0" applyAlignment="0" applyProtection="0">
      <alignment vertical="center"/>
    </xf>
    <xf numFmtId="0" fontId="0" fillId="0" borderId="0"/>
    <xf numFmtId="0" fontId="0" fillId="0" borderId="0"/>
    <xf numFmtId="0" fontId="33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0" borderId="32" applyNumberFormat="0" applyFill="0" applyAlignment="0" applyProtection="0">
      <alignment vertical="center"/>
    </xf>
    <xf numFmtId="0" fontId="0" fillId="0" borderId="0"/>
    <xf numFmtId="0" fontId="0" fillId="0" borderId="0"/>
    <xf numFmtId="0" fontId="35" fillId="0" borderId="0"/>
    <xf numFmtId="0" fontId="35" fillId="0" borderId="0"/>
    <xf numFmtId="0" fontId="51" fillId="0" borderId="30" applyNumberFormat="0" applyFill="0" applyAlignment="0" applyProtection="0">
      <alignment vertical="center"/>
    </xf>
    <xf numFmtId="0" fontId="66" fillId="41" borderId="0" applyNumberFormat="0" applyBorder="0" applyAlignment="0" applyProtection="0">
      <alignment vertical="center"/>
    </xf>
    <xf numFmtId="0" fontId="68" fillId="44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0" fillId="0" borderId="0"/>
    <xf numFmtId="0" fontId="37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2" fillId="0" borderId="0"/>
    <xf numFmtId="0" fontId="37" fillId="40" borderId="0" applyNumberFormat="0" applyBorder="0" applyAlignment="0" applyProtection="0">
      <alignment vertical="center"/>
    </xf>
    <xf numFmtId="0" fontId="0" fillId="0" borderId="0"/>
    <xf numFmtId="0" fontId="9" fillId="24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37" fillId="55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0" fillId="0" borderId="0"/>
    <xf numFmtId="0" fontId="37" fillId="57" borderId="0" applyNumberFormat="0" applyBorder="0" applyAlignment="0" applyProtection="0">
      <alignment vertical="center"/>
    </xf>
    <xf numFmtId="0" fontId="0" fillId="0" borderId="0"/>
    <xf numFmtId="0" fontId="39" fillId="24" borderId="0" applyNumberFormat="0" applyBorder="0" applyAlignment="0" applyProtection="0">
      <alignment vertical="center"/>
    </xf>
    <xf numFmtId="0" fontId="0" fillId="0" borderId="0"/>
    <xf numFmtId="0" fontId="36" fillId="0" borderId="0"/>
    <xf numFmtId="0" fontId="69" fillId="0" borderId="0"/>
    <xf numFmtId="0" fontId="70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0" fillId="0" borderId="0"/>
    <xf numFmtId="0" fontId="69" fillId="0" borderId="0"/>
    <xf numFmtId="0" fontId="0" fillId="0" borderId="0"/>
    <xf numFmtId="0" fontId="0" fillId="0" borderId="0"/>
    <xf numFmtId="0" fontId="9" fillId="24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1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5" fillId="0" borderId="0"/>
    <xf numFmtId="0" fontId="0" fillId="0" borderId="0"/>
    <xf numFmtId="0" fontId="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0" fillId="0" borderId="0"/>
    <xf numFmtId="0" fontId="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5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9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9" fillId="5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30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75" fillId="26" borderId="0">
      <alignment horizontal="left" indent="1"/>
    </xf>
    <xf numFmtId="0" fontId="38" fillId="25" borderId="0" applyNumberFormat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35" fillId="0" borderId="0"/>
    <xf numFmtId="0" fontId="38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38" fillId="58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38" fillId="29" borderId="0" applyNumberFormat="0" applyBorder="0" applyAlignment="0" applyProtection="0">
      <alignment vertical="center"/>
    </xf>
    <xf numFmtId="0" fontId="76" fillId="0" borderId="38" applyNumberFormat="0" applyFill="0" applyAlignment="0" applyProtection="0">
      <alignment vertical="center"/>
    </xf>
    <xf numFmtId="0" fontId="0" fillId="0" borderId="0"/>
    <xf numFmtId="0" fontId="38" fillId="25" borderId="0" applyNumberFormat="0" applyBorder="0" applyAlignment="0" applyProtection="0">
      <alignment vertical="center"/>
    </xf>
    <xf numFmtId="0" fontId="0" fillId="0" borderId="0"/>
    <xf numFmtId="0" fontId="38" fillId="20" borderId="0" applyNumberFormat="0" applyBorder="0" applyAlignment="0" applyProtection="0">
      <alignment vertical="center"/>
    </xf>
    <xf numFmtId="0" fontId="0" fillId="0" borderId="0"/>
    <xf numFmtId="0" fontId="43" fillId="26" borderId="0" applyBorder="0">
      <alignment horizontal="left" vertical="center" indent="1"/>
    </xf>
    <xf numFmtId="0" fontId="43" fillId="26" borderId="0" applyBorder="0">
      <alignment horizontal="left" vertical="center" indent="1"/>
    </xf>
    <xf numFmtId="0" fontId="40" fillId="0" borderId="0">
      <alignment vertical="center"/>
    </xf>
    <xf numFmtId="0" fontId="35" fillId="0" borderId="0"/>
    <xf numFmtId="0" fontId="36" fillId="0" borderId="0"/>
    <xf numFmtId="0" fontId="44" fillId="0" borderId="37" applyNumberFormat="0" applyAlignment="0" applyProtection="0">
      <alignment horizontal="left" vertical="center"/>
    </xf>
    <xf numFmtId="0" fontId="0" fillId="0" borderId="0"/>
    <xf numFmtId="0" fontId="44" fillId="0" borderId="3">
      <alignment horizontal="left" vertical="center"/>
    </xf>
    <xf numFmtId="0" fontId="35" fillId="0" borderId="0"/>
    <xf numFmtId="37" fontId="48" fillId="0" borderId="0"/>
    <xf numFmtId="0" fontId="71" fillId="16" borderId="0">
      <alignment horizontal="left" indent="1"/>
    </xf>
    <xf numFmtId="0" fontId="36" fillId="0" borderId="0"/>
    <xf numFmtId="178" fontId="4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0" fillId="0" borderId="0"/>
    <xf numFmtId="0" fontId="0" fillId="0" borderId="0"/>
    <xf numFmtId="0" fontId="35" fillId="0" borderId="0"/>
    <xf numFmtId="0" fontId="36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36" fillId="0" borderId="0"/>
    <xf numFmtId="0" fontId="0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35" fillId="0" borderId="0"/>
    <xf numFmtId="0" fontId="58" fillId="0" borderId="0">
      <alignment vertical="center"/>
    </xf>
    <xf numFmtId="0" fontId="35" fillId="0" borderId="0"/>
    <xf numFmtId="0" fontId="58" fillId="0" borderId="0">
      <alignment vertical="center"/>
    </xf>
    <xf numFmtId="0" fontId="60" fillId="3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58" fillId="0" borderId="0">
      <alignment vertical="center"/>
    </xf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77" fillId="3" borderId="0" applyNumberFormat="0" applyBorder="0" applyAlignment="0" applyProtection="0">
      <alignment vertical="center"/>
    </xf>
    <xf numFmtId="0" fontId="35" fillId="0" borderId="0"/>
    <xf numFmtId="0" fontId="35" fillId="0" borderId="0"/>
    <xf numFmtId="9" fontId="2" fillId="0" borderId="0" applyFont="0" applyFill="0" applyBorder="0" applyAlignment="0" applyProtection="0"/>
    <xf numFmtId="0" fontId="58" fillId="0" borderId="0"/>
    <xf numFmtId="0" fontId="35" fillId="0" borderId="0"/>
    <xf numFmtId="0" fontId="36" fillId="0" borderId="0"/>
    <xf numFmtId="0" fontId="0" fillId="0" borderId="0"/>
    <xf numFmtId="0" fontId="0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7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181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28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43" fontId="2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24" borderId="0" applyNumberFormat="0" applyBorder="0" applyAlignment="0" applyProtection="0">
      <alignment vertical="center"/>
    </xf>
    <xf numFmtId="0" fontId="0" fillId="0" borderId="0"/>
    <xf numFmtId="0" fontId="47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0" fillId="0" borderId="0"/>
    <xf numFmtId="0" fontId="42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8" fillId="0" borderId="39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61" borderId="0" applyNumberFormat="0" applyBorder="0" applyAlignment="0" applyProtection="0">
      <alignment vertical="center"/>
    </xf>
    <xf numFmtId="0" fontId="0" fillId="0" borderId="0"/>
    <xf numFmtId="0" fontId="80" fillId="47" borderId="0" applyNumberFormat="0" applyBorder="0" applyAlignment="0" applyProtection="0">
      <alignment vertical="center"/>
    </xf>
    <xf numFmtId="0" fontId="0" fillId="0" borderId="0"/>
    <xf numFmtId="0" fontId="38" fillId="5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8" fillId="60" borderId="0" applyNumberFormat="0" applyBorder="0" applyAlignment="0" applyProtection="0">
      <alignment vertical="center"/>
    </xf>
    <xf numFmtId="0" fontId="0" fillId="0" borderId="0"/>
    <xf numFmtId="0" fontId="38" fillId="29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38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8" fillId="6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7" fontId="58" fillId="0" borderId="0" applyFont="0" applyFill="0" applyBorder="0" applyAlignment="0" applyProtection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3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1" fillId="14" borderId="40" applyNumberFormat="0" applyAlignment="0" applyProtection="0">
      <alignment vertical="center"/>
    </xf>
    <xf numFmtId="0" fontId="11" fillId="0" borderId="0">
      <alignment vertical="center"/>
    </xf>
    <xf numFmtId="0" fontId="9" fillId="0" borderId="0" applyProtection="0"/>
    <xf numFmtId="0" fontId="36" fillId="0" borderId="0"/>
    <xf numFmtId="0" fontId="35" fillId="0" borderId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36" fillId="0" borderId="0"/>
    <xf numFmtId="0" fontId="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" fillId="0" borderId="0"/>
    <xf numFmtId="0" fontId="35" fillId="0" borderId="0">
      <alignment vertical="center"/>
    </xf>
    <xf numFmtId="0" fontId="35" fillId="0" borderId="0">
      <alignment vertical="center"/>
    </xf>
    <xf numFmtId="0" fontId="58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35" fillId="0" borderId="0">
      <alignment vertical="center"/>
    </xf>
    <xf numFmtId="0" fontId="2" fillId="0" borderId="0"/>
    <xf numFmtId="0" fontId="2" fillId="0" borderId="0"/>
    <xf numFmtId="0" fontId="3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" fillId="0" borderId="0"/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72" fillId="0" borderId="0">
      <alignment vertical="center"/>
    </xf>
    <xf numFmtId="0" fontId="82" fillId="0" borderId="0">
      <alignment vertical="center"/>
    </xf>
    <xf numFmtId="0" fontId="2" fillId="0" borderId="0"/>
    <xf numFmtId="0" fontId="7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/>
    <xf numFmtId="0" fontId="0" fillId="0" borderId="0"/>
    <xf numFmtId="0" fontId="2" fillId="0" borderId="0"/>
    <xf numFmtId="0" fontId="2" fillId="0" borderId="0"/>
    <xf numFmtId="0" fontId="2" fillId="0" borderId="0"/>
    <xf numFmtId="0" fontId="35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77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84" fillId="3" borderId="0" applyNumberFormat="0" applyBorder="0" applyAlignment="0" applyProtection="0">
      <alignment vertical="center"/>
    </xf>
    <xf numFmtId="0" fontId="77" fillId="3" borderId="0" applyNumberFormat="0" applyBorder="0" applyAlignment="0" applyProtection="0">
      <alignment vertical="center"/>
    </xf>
    <xf numFmtId="0" fontId="77" fillId="3" borderId="0" applyNumberFormat="0" applyBorder="0" applyAlignment="0" applyProtection="0">
      <alignment vertical="center"/>
    </xf>
    <xf numFmtId="0" fontId="77" fillId="3" borderId="0" applyNumberFormat="0" applyBorder="0" applyAlignment="0" applyProtection="0">
      <alignment vertical="center"/>
    </xf>
    <xf numFmtId="0" fontId="85" fillId="3" borderId="0" applyNumberFormat="0" applyBorder="0" applyAlignment="0" applyProtection="0">
      <alignment vertical="center"/>
    </xf>
    <xf numFmtId="0" fontId="77" fillId="3" borderId="0" applyNumberFormat="0" applyBorder="0" applyAlignment="0" applyProtection="0">
      <alignment vertical="center"/>
    </xf>
    <xf numFmtId="0" fontId="77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86" fillId="0" borderId="41" applyNumberFormat="0" applyFill="0" applyAlignment="0" applyProtection="0">
      <alignment vertical="center"/>
    </xf>
    <xf numFmtId="0" fontId="42" fillId="4" borderId="42">
      <alignment horizontal="distributed" vertical="center"/>
    </xf>
    <xf numFmtId="182" fontId="9" fillId="0" borderId="0" applyFont="0" applyFill="0" applyBorder="0" applyAlignment="0" applyProtection="0">
      <alignment vertical="center"/>
    </xf>
    <xf numFmtId="182" fontId="9" fillId="0" borderId="0" applyFont="0" applyFill="0" applyBorder="0" applyAlignment="0" applyProtection="0">
      <alignment vertical="center"/>
    </xf>
    <xf numFmtId="184" fontId="69" fillId="0" borderId="0" applyFont="0" applyFill="0" applyBorder="0" applyAlignment="0" applyProtection="0"/>
    <xf numFmtId="185" fontId="69" fillId="0" borderId="0" applyFont="0" applyFill="0" applyBorder="0" applyAlignment="0" applyProtection="0"/>
    <xf numFmtId="0" fontId="87" fillId="16" borderId="40" applyNumberFormat="0" applyAlignment="0" applyProtection="0">
      <alignment vertical="center"/>
    </xf>
    <xf numFmtId="0" fontId="88" fillId="26" borderId="43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7" fontId="90" fillId="0" borderId="0" applyFont="0" applyFill="0" applyBorder="0" applyAlignment="0" applyProtection="0"/>
    <xf numFmtId="183" fontId="90" fillId="0" borderId="0" applyFont="0" applyFill="0" applyBorder="0" applyAlignment="0" applyProtection="0"/>
    <xf numFmtId="179" fontId="90" fillId="0" borderId="0" applyFont="0" applyFill="0" applyBorder="0" applyAlignment="0" applyProtection="0"/>
    <xf numFmtId="188" fontId="90" fillId="0" borderId="0" applyFont="0" applyFill="0" applyBorder="0" applyAlignment="0" applyProtection="0"/>
    <xf numFmtId="0" fontId="91" fillId="0" borderId="0">
      <alignment vertical="center"/>
    </xf>
    <xf numFmtId="189" fontId="69" fillId="0" borderId="0" applyFont="0" applyFill="0" applyBorder="0" applyAlignment="0" applyProtection="0"/>
    <xf numFmtId="186" fontId="69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8" fontId="58" fillId="0" borderId="0" applyFont="0" applyFill="0" applyBorder="0" applyAlignment="0" applyProtection="0"/>
    <xf numFmtId="0" fontId="92" fillId="0" borderId="0"/>
    <xf numFmtId="0" fontId="93" fillId="63" borderId="0" applyNumberFormat="0" applyBorder="0" applyAlignment="0" applyProtection="0">
      <alignment vertical="center"/>
    </xf>
    <xf numFmtId="0" fontId="94" fillId="16" borderId="44" applyNumberFormat="0" applyAlignment="0" applyProtection="0">
      <alignment vertical="center"/>
    </xf>
    <xf numFmtId="0" fontId="36" fillId="0" borderId="0"/>
    <xf numFmtId="0" fontId="36" fillId="0" borderId="0"/>
    <xf numFmtId="0" fontId="69" fillId="0" borderId="0"/>
    <xf numFmtId="0" fontId="46" fillId="0" borderId="0"/>
    <xf numFmtId="0" fontId="38" fillId="61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9" fillId="64" borderId="45" applyNumberFormat="0" applyFont="0" applyAlignment="0" applyProtection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6" fillId="0" borderId="0">
      <alignment vertical="center"/>
    </xf>
  </cellStyleXfs>
  <cellXfs count="25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395" applyFont="1" applyFill="1" applyBorder="1" applyAlignment="1">
      <alignment horizontal="left" vertical="center" wrapText="1"/>
    </xf>
    <xf numFmtId="0" fontId="0" fillId="0" borderId="1" xfId="395" applyFont="1" applyFill="1" applyBorder="1" applyAlignment="1">
      <alignment horizontal="left" vertical="center"/>
    </xf>
    <xf numFmtId="0" fontId="0" fillId="0" borderId="0" xfId="352" applyFill="1" applyBorder="1">
      <alignment vertical="center"/>
    </xf>
    <xf numFmtId="0" fontId="2" fillId="0" borderId="0" xfId="352" applyFont="1" applyFill="1" applyBorder="1">
      <alignment vertical="center"/>
    </xf>
    <xf numFmtId="0" fontId="2" fillId="0" borderId="0" xfId="352" applyFont="1">
      <alignment vertical="center"/>
    </xf>
    <xf numFmtId="0" fontId="3" fillId="0" borderId="0" xfId="352" applyFont="1" applyAlignment="1">
      <alignment horizontal="center" vertical="center"/>
    </xf>
    <xf numFmtId="0" fontId="4" fillId="2" borderId="2" xfId="352" applyFont="1" applyFill="1" applyBorder="1" applyAlignment="1">
      <alignment horizontal="center" vertical="center"/>
    </xf>
    <xf numFmtId="0" fontId="4" fillId="2" borderId="3" xfId="352" applyFont="1" applyFill="1" applyBorder="1" applyAlignment="1">
      <alignment horizontal="center" vertical="center"/>
    </xf>
    <xf numFmtId="14" fontId="5" fillId="0" borderId="1" xfId="352" applyNumberFormat="1" applyFont="1" applyFill="1" applyBorder="1" applyAlignment="1">
      <alignment horizontal="center" vertical="center"/>
    </xf>
    <xf numFmtId="14" fontId="5" fillId="0" borderId="0" xfId="352" applyNumberFormat="1" applyFont="1" applyFill="1" applyBorder="1" applyAlignment="1">
      <alignment horizontal="center" vertical="center"/>
    </xf>
    <xf numFmtId="0" fontId="2" fillId="0" borderId="0" xfId="352" applyFont="1" applyFill="1" applyBorder="1" applyAlignment="1">
      <alignment vertical="center"/>
    </xf>
    <xf numFmtId="0" fontId="2" fillId="0" borderId="0" xfId="352" applyNumberFormat="1" applyFont="1" applyFill="1" applyBorder="1" applyAlignment="1">
      <alignment vertical="center"/>
    </xf>
    <xf numFmtId="14" fontId="5" fillId="0" borderId="4" xfId="352" applyNumberFormat="1" applyFont="1" applyFill="1" applyBorder="1" applyAlignment="1">
      <alignment horizontal="center" vertical="center"/>
    </xf>
    <xf numFmtId="0" fontId="2" fillId="0" borderId="0" xfId="352" applyFont="1" applyFill="1" applyBorder="1" applyAlignment="1">
      <alignment horizontal="right" vertical="center"/>
    </xf>
    <xf numFmtId="0" fontId="2" fillId="0" borderId="0" xfId="352" applyNumberFormat="1" applyFont="1" applyFill="1" applyBorder="1" applyAlignment="1">
      <alignment horizontal="right" vertical="center"/>
    </xf>
    <xf numFmtId="0" fontId="2" fillId="0" borderId="1" xfId="352" applyFont="1" applyBorder="1" applyAlignment="1">
      <alignment horizontal="center" vertical="center"/>
    </xf>
    <xf numFmtId="0" fontId="2" fillId="0" borderId="1" xfId="23" applyNumberFormat="1" applyFont="1" applyFill="1" applyBorder="1" applyAlignment="1" applyProtection="1">
      <alignment horizontal="center" vertical="center" wrapText="1"/>
    </xf>
    <xf numFmtId="0" fontId="2" fillId="0" borderId="2" xfId="23" applyNumberFormat="1" applyFont="1" applyFill="1" applyBorder="1" applyAlignment="1" applyProtection="1">
      <alignment horizontal="center" vertical="center" wrapText="1"/>
    </xf>
    <xf numFmtId="0" fontId="2" fillId="0" borderId="5" xfId="23" applyNumberFormat="1" applyFont="1" applyFill="1" applyBorder="1" applyAlignment="1" applyProtection="1">
      <alignment horizontal="center" vertical="center" wrapText="1"/>
    </xf>
    <xf numFmtId="0" fontId="2" fillId="0" borderId="6" xfId="23" applyNumberFormat="1" applyFont="1" applyFill="1" applyBorder="1" applyAlignment="1" applyProtection="1">
      <alignment horizontal="center" vertical="center"/>
    </xf>
    <xf numFmtId="0" fontId="2" fillId="0" borderId="2" xfId="23" applyNumberFormat="1" applyFont="1" applyFill="1" applyBorder="1" applyAlignment="1" applyProtection="1">
      <alignment horizontal="center" vertical="center"/>
    </xf>
    <xf numFmtId="0" fontId="0" fillId="0" borderId="1" xfId="352" applyFill="1" applyBorder="1">
      <alignment vertical="center"/>
    </xf>
    <xf numFmtId="0" fontId="0" fillId="0" borderId="2" xfId="352" applyFill="1" applyBorder="1">
      <alignment vertical="center"/>
    </xf>
    <xf numFmtId="0" fontId="0" fillId="0" borderId="6" xfId="352" applyFill="1" applyBorder="1">
      <alignment vertical="center"/>
    </xf>
    <xf numFmtId="0" fontId="0" fillId="3" borderId="1" xfId="352" applyFill="1" applyBorder="1">
      <alignment vertical="center"/>
    </xf>
    <xf numFmtId="0" fontId="0" fillId="3" borderId="2" xfId="352" applyFill="1" applyBorder="1">
      <alignment vertical="center"/>
    </xf>
    <xf numFmtId="0" fontId="0" fillId="3" borderId="6" xfId="352" applyFill="1" applyBorder="1">
      <alignment vertical="center"/>
    </xf>
    <xf numFmtId="0" fontId="2" fillId="0" borderId="0" xfId="352" applyFont="1" applyFill="1" applyBorder="1" applyAlignment="1">
      <alignment horizontal="center" vertical="center"/>
    </xf>
    <xf numFmtId="0" fontId="2" fillId="0" borderId="3" xfId="23" applyNumberFormat="1" applyFont="1" applyFill="1" applyBorder="1" applyAlignment="1" applyProtection="1">
      <alignment horizontal="center" vertical="center" wrapText="1"/>
    </xf>
    <xf numFmtId="0" fontId="2" fillId="0" borderId="1" xfId="23" applyNumberFormat="1" applyFont="1" applyFill="1" applyBorder="1" applyAlignment="1" applyProtection="1">
      <alignment horizontal="center" vertical="center"/>
    </xf>
    <xf numFmtId="0" fontId="2" fillId="0" borderId="1" xfId="352" applyFont="1" applyFill="1" applyBorder="1">
      <alignment vertical="center"/>
    </xf>
    <xf numFmtId="0" fontId="2" fillId="0" borderId="2" xfId="352" applyFont="1" applyFill="1" applyBorder="1">
      <alignment vertical="center"/>
    </xf>
    <xf numFmtId="0" fontId="2" fillId="0" borderId="6" xfId="352" applyFont="1" applyFill="1" applyBorder="1">
      <alignment vertical="center"/>
    </xf>
    <xf numFmtId="0" fontId="2" fillId="3" borderId="1" xfId="352" applyFont="1" applyFill="1" applyBorder="1">
      <alignment vertical="center"/>
    </xf>
    <xf numFmtId="0" fontId="2" fillId="3" borderId="2" xfId="352" applyFont="1" applyFill="1" applyBorder="1">
      <alignment vertical="center"/>
    </xf>
    <xf numFmtId="0" fontId="2" fillId="3" borderId="6" xfId="352" applyFont="1" applyFill="1" applyBorder="1">
      <alignment vertical="center"/>
    </xf>
    <xf numFmtId="0" fontId="2" fillId="0" borderId="7" xfId="23" applyNumberFormat="1" applyFont="1" applyFill="1" applyBorder="1" applyAlignment="1" applyProtection="1">
      <alignment horizontal="center" vertical="center" wrapText="1"/>
    </xf>
    <xf numFmtId="0" fontId="2" fillId="0" borderId="7" xfId="23" applyNumberFormat="1" applyFont="1" applyFill="1" applyBorder="1" applyAlignment="1" applyProtection="1">
      <alignment horizontal="center" vertical="center"/>
    </xf>
    <xf numFmtId="0" fontId="0" fillId="0" borderId="0" xfId="352" applyFont="1" applyBorder="1">
      <alignment vertical="center"/>
    </xf>
    <xf numFmtId="0" fontId="0" fillId="0" borderId="0" xfId="352">
      <alignment vertical="center"/>
    </xf>
    <xf numFmtId="0" fontId="6" fillId="0" borderId="0" xfId="352" applyFont="1" applyAlignment="1">
      <alignment horizontal="center" vertical="center"/>
    </xf>
    <xf numFmtId="0" fontId="7" fillId="0" borderId="0" xfId="352" applyFont="1" applyAlignment="1">
      <alignment horizontal="center" vertical="center"/>
    </xf>
    <xf numFmtId="0" fontId="8" fillId="0" borderId="0" xfId="352" applyFont="1" applyBorder="1" applyAlignment="1">
      <alignment horizontal="left" vertical="center"/>
    </xf>
    <xf numFmtId="43" fontId="9" fillId="0" borderId="0" xfId="23" applyFont="1" applyBorder="1">
      <alignment vertical="center"/>
    </xf>
    <xf numFmtId="43" fontId="10" fillId="0" borderId="0" xfId="23" applyFont="1" applyBorder="1">
      <alignment vertical="center"/>
    </xf>
    <xf numFmtId="0" fontId="0" fillId="0" borderId="0" xfId="352" applyBorder="1">
      <alignment vertical="center"/>
    </xf>
    <xf numFmtId="0" fontId="0" fillId="0" borderId="0" xfId="352" applyBorder="1" applyAlignment="1">
      <alignment horizontal="center" vertical="center"/>
    </xf>
    <xf numFmtId="0" fontId="0" fillId="0" borderId="1" xfId="352" applyFont="1" applyFill="1" applyBorder="1" applyAlignment="1">
      <alignment horizontal="center" vertical="center" textRotation="255"/>
    </xf>
    <xf numFmtId="0" fontId="0" fillId="0" borderId="1" xfId="352" applyFont="1" applyFill="1" applyBorder="1" applyAlignment="1">
      <alignment horizontal="center" vertical="center"/>
    </xf>
    <xf numFmtId="43" fontId="11" fillId="0" borderId="1" xfId="23" applyFont="1" applyFill="1" applyBorder="1" applyAlignment="1">
      <alignment horizontal="center" vertical="center" wrapText="1"/>
    </xf>
    <xf numFmtId="43" fontId="11" fillId="0" borderId="1" xfId="23" applyFont="1" applyFill="1" applyBorder="1" applyAlignment="1">
      <alignment horizontal="center" vertical="center"/>
    </xf>
    <xf numFmtId="0" fontId="0" fillId="0" borderId="1" xfId="352" applyFont="1" applyBorder="1">
      <alignment vertical="center"/>
    </xf>
    <xf numFmtId="0" fontId="0" fillId="0" borderId="0" xfId="352" applyFont="1" applyFill="1" applyBorder="1">
      <alignment vertical="center"/>
    </xf>
    <xf numFmtId="14" fontId="0" fillId="0" borderId="0" xfId="352" applyNumberFormat="1">
      <alignment vertical="center"/>
    </xf>
    <xf numFmtId="49" fontId="0" fillId="0" borderId="0" xfId="352" applyNumberFormat="1">
      <alignment vertical="center"/>
    </xf>
    <xf numFmtId="0" fontId="0" fillId="0" borderId="0" xfId="352" applyFont="1" applyBorder="1" applyAlignment="1">
      <alignment horizontal="center" vertical="center"/>
    </xf>
    <xf numFmtId="0" fontId="0" fillId="0" borderId="0" xfId="352" applyFill="1" applyBorder="1" applyAlignment="1">
      <alignment horizontal="center" vertical="center"/>
    </xf>
    <xf numFmtId="0" fontId="0" fillId="0" borderId="0" xfId="352" applyFill="1" applyBorder="1" applyAlignment="1">
      <alignment horizontal="left" vertical="center"/>
    </xf>
    <xf numFmtId="0" fontId="0" fillId="0" borderId="0" xfId="352" applyFill="1" applyAlignment="1">
      <alignment horizontal="left" vertical="center"/>
    </xf>
    <xf numFmtId="0" fontId="11" fillId="0" borderId="1" xfId="352" applyFont="1" applyFill="1" applyBorder="1" applyAlignment="1">
      <alignment horizontal="center" vertical="center"/>
    </xf>
    <xf numFmtId="49" fontId="11" fillId="0" borderId="1" xfId="352" applyNumberFormat="1" applyFont="1" applyFill="1" applyBorder="1" applyAlignment="1">
      <alignment horizontal="center" vertical="center" wrapText="1"/>
    </xf>
    <xf numFmtId="0" fontId="0" fillId="0" borderId="1" xfId="352" applyFont="1" applyFill="1" applyBorder="1">
      <alignment vertical="center"/>
    </xf>
    <xf numFmtId="0" fontId="0" fillId="4" borderId="1" xfId="352" applyFont="1" applyFill="1" applyBorder="1">
      <alignment vertical="center"/>
    </xf>
    <xf numFmtId="0" fontId="0" fillId="5" borderId="1" xfId="352" applyFont="1" applyFill="1" applyBorder="1">
      <alignment vertical="center"/>
    </xf>
    <xf numFmtId="0" fontId="8" fillId="0" borderId="0" xfId="352" applyFont="1" applyBorder="1" applyAlignment="1">
      <alignment horizontal="center" vertical="center"/>
    </xf>
    <xf numFmtId="0" fontId="0" fillId="0" borderId="0" xfId="352" applyBorder="1" applyAlignment="1">
      <alignment vertical="center"/>
    </xf>
    <xf numFmtId="0" fontId="12" fillId="0" borderId="0" xfId="352" applyFont="1" applyBorder="1" applyAlignment="1">
      <alignment horizontal="center" vertical="center"/>
    </xf>
    <xf numFmtId="0" fontId="11" fillId="0" borderId="1" xfId="352" applyFont="1" applyFill="1" applyBorder="1" applyAlignment="1">
      <alignment horizontal="center" vertical="center" textRotation="255"/>
    </xf>
    <xf numFmtId="43" fontId="11" fillId="0" borderId="0" xfId="23" applyFont="1" applyBorder="1">
      <alignment vertical="center"/>
    </xf>
    <xf numFmtId="0" fontId="13" fillId="6" borderId="8" xfId="352" applyFont="1" applyFill="1" applyBorder="1" applyAlignment="1">
      <alignment horizontal="center" vertical="center"/>
    </xf>
    <xf numFmtId="0" fontId="13" fillId="6" borderId="9" xfId="352" applyFont="1" applyFill="1" applyBorder="1" applyAlignment="1">
      <alignment horizontal="center" vertical="center"/>
    </xf>
    <xf numFmtId="0" fontId="14" fillId="0" borderId="10" xfId="352" applyFont="1" applyBorder="1" applyAlignment="1">
      <alignment horizontal="center" vertical="center"/>
    </xf>
    <xf numFmtId="0" fontId="14" fillId="0" borderId="11" xfId="352" applyFont="1" applyBorder="1" applyAlignment="1">
      <alignment horizontal="center" vertical="center"/>
    </xf>
    <xf numFmtId="0" fontId="14" fillId="0" borderId="11" xfId="352" applyFont="1" applyFill="1" applyBorder="1" applyAlignment="1">
      <alignment horizontal="center" vertical="center"/>
    </xf>
    <xf numFmtId="0" fontId="14" fillId="0" borderId="11" xfId="352" applyFont="1" applyFill="1" applyBorder="1" applyAlignment="1">
      <alignment horizontal="left" vertical="center"/>
    </xf>
    <xf numFmtId="0" fontId="14" fillId="0" borderId="11" xfId="352" applyFont="1" applyBorder="1">
      <alignment vertical="center"/>
    </xf>
    <xf numFmtId="0" fontId="15" fillId="7" borderId="12" xfId="352" applyFont="1" applyFill="1" applyBorder="1" applyAlignment="1">
      <alignment horizontal="center" vertical="center"/>
    </xf>
    <xf numFmtId="49" fontId="15" fillId="7" borderId="12" xfId="352" applyNumberFormat="1" applyFont="1" applyFill="1" applyBorder="1" applyAlignment="1">
      <alignment horizontal="center" vertical="center" wrapText="1"/>
    </xf>
    <xf numFmtId="0" fontId="14" fillId="0" borderId="12" xfId="352" applyFont="1" applyFill="1" applyBorder="1" applyAlignment="1">
      <alignment horizontal="center" vertical="center"/>
    </xf>
    <xf numFmtId="0" fontId="14" fillId="7" borderId="12" xfId="352" applyFont="1" applyFill="1" applyBorder="1" applyAlignment="1">
      <alignment horizontal="center" vertical="center"/>
    </xf>
    <xf numFmtId="0" fontId="14" fillId="8" borderId="12" xfId="352" applyFont="1" applyFill="1" applyBorder="1" applyAlignment="1">
      <alignment horizontal="center" vertical="center"/>
    </xf>
    <xf numFmtId="0" fontId="13" fillId="6" borderId="13" xfId="352" applyFont="1" applyFill="1" applyBorder="1" applyAlignment="1">
      <alignment horizontal="center" vertical="center"/>
    </xf>
    <xf numFmtId="0" fontId="16" fillId="0" borderId="11" xfId="352" applyFont="1" applyBorder="1" applyAlignment="1">
      <alignment horizontal="center" vertical="center"/>
    </xf>
    <xf numFmtId="0" fontId="14" fillId="0" borderId="11" xfId="352" applyFont="1" applyBorder="1" applyAlignment="1">
      <alignment vertical="center"/>
    </xf>
    <xf numFmtId="0" fontId="14" fillId="0" borderId="14" xfId="352" applyFont="1" applyBorder="1" applyAlignment="1">
      <alignment horizontal="center" vertical="center"/>
    </xf>
    <xf numFmtId="43" fontId="15" fillId="7" borderId="12" xfId="23" applyFont="1" applyFill="1" applyBorder="1" applyAlignment="1">
      <alignment horizontal="center" vertical="center"/>
    </xf>
    <xf numFmtId="0" fontId="15" fillId="7" borderId="12" xfId="352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14" fontId="2" fillId="0" borderId="0" xfId="0" applyNumberFormat="1" applyFont="1" applyBorder="1">
      <alignment vertical="center"/>
    </xf>
    <xf numFmtId="0" fontId="2" fillId="9" borderId="0" xfId="0" applyFont="1" applyFill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4" fontId="2" fillId="9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8" fillId="11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19" fillId="10" borderId="1" xfId="0" applyFont="1" applyFill="1" applyBorder="1" applyAlignment="1">
      <alignment vertical="center"/>
    </xf>
    <xf numFmtId="176" fontId="2" fillId="10" borderId="1" xfId="0" applyNumberFormat="1" applyFont="1" applyFill="1" applyBorder="1">
      <alignment vertical="center"/>
    </xf>
    <xf numFmtId="0" fontId="2" fillId="10" borderId="1" xfId="0" applyFont="1" applyFill="1" applyBorder="1">
      <alignment vertical="center"/>
    </xf>
    <xf numFmtId="43" fontId="2" fillId="10" borderId="1" xfId="23" applyFont="1" applyFill="1" applyBorder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14" fontId="0" fillId="0" borderId="16" xfId="0" applyNumberFormat="1" applyFont="1" applyBorder="1">
      <alignment vertical="center"/>
    </xf>
    <xf numFmtId="0" fontId="0" fillId="0" borderId="16" xfId="0" applyFont="1" applyBorder="1">
      <alignment vertical="center"/>
    </xf>
    <xf numFmtId="0" fontId="0" fillId="0" borderId="16" xfId="0" applyNumberFormat="1" applyFont="1" applyBorder="1">
      <alignment vertical="center"/>
    </xf>
    <xf numFmtId="14" fontId="0" fillId="0" borderId="16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6" xfId="0" applyNumberFormat="1" applyBorder="1">
      <alignment vertical="center"/>
    </xf>
    <xf numFmtId="14" fontId="0" fillId="0" borderId="17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17" xfId="0" applyNumberFormat="1" applyBorder="1">
      <alignment vertical="center"/>
    </xf>
    <xf numFmtId="0" fontId="0" fillId="4" borderId="18" xfId="623" applyFont="1" applyFill="1" applyBorder="1">
      <alignment vertical="center"/>
    </xf>
    <xf numFmtId="0" fontId="0" fillId="4" borderId="18" xfId="623" applyFont="1" applyFill="1" applyBorder="1" applyAlignment="1">
      <alignment vertical="center" shrinkToFit="1"/>
    </xf>
    <xf numFmtId="0" fontId="20" fillId="0" borderId="0" xfId="0" applyFont="1">
      <alignment vertical="center"/>
    </xf>
    <xf numFmtId="0" fontId="20" fillId="0" borderId="0" xfId="352" applyFont="1">
      <alignment vertical="center"/>
    </xf>
    <xf numFmtId="0" fontId="20" fillId="0" borderId="0" xfId="352" applyFont="1" applyBorder="1" applyAlignment="1">
      <alignment horizontal="center" vertical="center"/>
    </xf>
    <xf numFmtId="0" fontId="21" fillId="0" borderId="0" xfId="352" applyFont="1" applyBorder="1" applyAlignment="1">
      <alignment horizontal="center" vertical="center"/>
    </xf>
    <xf numFmtId="0" fontId="22" fillId="0" borderId="0" xfId="352" applyFont="1" applyBorder="1" applyAlignment="1">
      <alignment horizontal="center" vertical="center" wrapText="1"/>
    </xf>
    <xf numFmtId="0" fontId="22" fillId="0" borderId="0" xfId="352" applyFont="1" applyBorder="1" applyAlignment="1">
      <alignment horizontal="center" vertical="center"/>
    </xf>
    <xf numFmtId="0" fontId="20" fillId="0" borderId="0" xfId="352" applyFont="1" applyBorder="1">
      <alignment vertical="center"/>
    </xf>
    <xf numFmtId="0" fontId="11" fillId="0" borderId="0" xfId="352" applyFont="1" applyBorder="1" applyAlignment="1">
      <alignment horizontal="left" vertical="center"/>
    </xf>
    <xf numFmtId="14" fontId="11" fillId="0" borderId="0" xfId="352" applyNumberFormat="1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0" fillId="0" borderId="0" xfId="0" applyFont="1" applyBorder="1">
      <alignment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2" fillId="12" borderId="1" xfId="0" applyNumberFormat="1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4" fillId="13" borderId="7" xfId="352" applyFont="1" applyFill="1" applyBorder="1" applyAlignment="1">
      <alignment horizontal="center" vertical="center"/>
    </xf>
    <xf numFmtId="14" fontId="11" fillId="4" borderId="1" xfId="352" applyNumberFormat="1" applyFont="1" applyFill="1" applyBorder="1" applyAlignment="1">
      <alignment horizontal="center" vertical="center"/>
    </xf>
    <xf numFmtId="0" fontId="11" fillId="4" borderId="1" xfId="352" applyFont="1" applyFill="1" applyBorder="1" applyAlignment="1">
      <alignment horizontal="center" vertical="center"/>
    </xf>
    <xf numFmtId="0" fontId="23" fillId="0" borderId="0" xfId="352" applyFont="1" applyBorder="1" applyAlignment="1">
      <alignment horizontal="left" vertical="center"/>
    </xf>
    <xf numFmtId="14" fontId="11" fillId="0" borderId="15" xfId="0" applyNumberFormat="1" applyFont="1" applyBorder="1" applyAlignment="1">
      <alignment horizontal="left" vertical="center"/>
    </xf>
    <xf numFmtId="14" fontId="1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6" fontId="2" fillId="14" borderId="19" xfId="0" applyNumberFormat="1" applyFont="1" applyFill="1" applyBorder="1" applyAlignment="1">
      <alignment horizontal="right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14" borderId="16" xfId="0" applyNumberFormat="1" applyFont="1" applyFill="1" applyBorder="1" applyAlignment="1">
      <alignment horizontal="right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14" borderId="20" xfId="0" applyNumberFormat="1" applyFont="1" applyFill="1" applyBorder="1" applyAlignment="1">
      <alignment horizontal="right" vertical="center"/>
    </xf>
    <xf numFmtId="176" fontId="2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90" fontId="11" fillId="0" borderId="3" xfId="0" applyNumberFormat="1" applyFont="1" applyBorder="1" applyAlignment="1">
      <alignment horizontal="left" vertical="center"/>
    </xf>
    <xf numFmtId="190" fontId="11" fillId="0" borderId="7" xfId="0" applyNumberFormat="1" applyFont="1" applyBorder="1" applyAlignment="1">
      <alignment horizontal="left" vertical="center"/>
    </xf>
    <xf numFmtId="190" fontId="11" fillId="0" borderId="0" xfId="0" applyNumberFormat="1" applyFont="1" applyBorder="1" applyAlignment="1">
      <alignment horizontal="left" vertical="center"/>
    </xf>
    <xf numFmtId="0" fontId="24" fillId="13" borderId="0" xfId="352" applyFont="1" applyFill="1" applyAlignment="1">
      <alignment horizontal="center" vertical="center"/>
    </xf>
    <xf numFmtId="0" fontId="25" fillId="6" borderId="0" xfId="352" applyFont="1" applyFill="1" applyBorder="1" applyAlignment="1">
      <alignment horizontal="center" vertical="center"/>
    </xf>
    <xf numFmtId="0" fontId="26" fillId="6" borderId="0" xfId="352" applyFont="1" applyFill="1" applyBorder="1" applyAlignment="1">
      <alignment horizontal="center" vertical="center"/>
    </xf>
    <xf numFmtId="0" fontId="27" fillId="6" borderId="0" xfId="352" applyFont="1" applyFill="1" applyBorder="1" applyAlignment="1">
      <alignment horizontal="left" vertical="center" wrapText="1"/>
    </xf>
    <xf numFmtId="0" fontId="27" fillId="6" borderId="0" xfId="352" applyFont="1" applyFill="1" applyBorder="1" applyAlignment="1">
      <alignment horizontal="left" vertical="center"/>
    </xf>
    <xf numFmtId="0" fontId="20" fillId="7" borderId="0" xfId="352" applyFont="1" applyFill="1" applyBorder="1">
      <alignment vertical="center"/>
    </xf>
    <xf numFmtId="0" fontId="15" fillId="7" borderId="0" xfId="352" applyFont="1" applyFill="1" applyBorder="1" applyAlignment="1">
      <alignment horizontal="left" vertical="center"/>
    </xf>
    <xf numFmtId="14" fontId="15" fillId="7" borderId="0" xfId="352" applyNumberFormat="1" applyFont="1" applyFill="1" applyBorder="1" applyAlignment="1">
      <alignment horizontal="left" vertical="center"/>
    </xf>
    <xf numFmtId="0" fontId="20" fillId="7" borderId="0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left" vertical="center"/>
    </xf>
    <xf numFmtId="0" fontId="28" fillId="7" borderId="15" xfId="0" applyFont="1" applyFill="1" applyBorder="1" applyAlignment="1">
      <alignment horizontal="center" vertical="center"/>
    </xf>
    <xf numFmtId="0" fontId="29" fillId="7" borderId="0" xfId="0" applyFont="1" applyFill="1" applyBorder="1" applyAlignment="1">
      <alignment horizontal="left" vertical="center"/>
    </xf>
    <xf numFmtId="0" fontId="15" fillId="7" borderId="0" xfId="0" applyFont="1" applyFill="1">
      <alignment vertical="center"/>
    </xf>
    <xf numFmtId="0" fontId="20" fillId="7" borderId="0" xfId="0" applyFont="1" applyFill="1" applyBorder="1">
      <alignment vertical="center"/>
    </xf>
    <xf numFmtId="0" fontId="15" fillId="7" borderId="15" xfId="0" applyFont="1" applyFill="1" applyBorder="1" applyAlignment="1">
      <alignment horizontal="left" vertical="center"/>
    </xf>
    <xf numFmtId="0" fontId="11" fillId="7" borderId="0" xfId="0" applyFont="1" applyFill="1" applyBorder="1" applyAlignment="1">
      <alignment horizontal="center" vertical="center"/>
    </xf>
    <xf numFmtId="49" fontId="15" fillId="7" borderId="15" xfId="0" applyNumberFormat="1" applyFont="1" applyFill="1" applyBorder="1" applyAlignment="1">
      <alignment horizontal="left" vertical="center"/>
    </xf>
    <xf numFmtId="0" fontId="27" fillId="6" borderId="12" xfId="0" applyFont="1" applyFill="1" applyBorder="1" applyAlignment="1">
      <alignment horizontal="center" vertical="center"/>
    </xf>
    <xf numFmtId="0" fontId="22" fillId="12" borderId="12" xfId="0" applyNumberFormat="1" applyFont="1" applyFill="1" applyBorder="1" applyAlignment="1">
      <alignment horizontal="center" vertical="center"/>
    </xf>
    <xf numFmtId="0" fontId="22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/>
    </xf>
    <xf numFmtId="0" fontId="22" fillId="7" borderId="12" xfId="0" applyNumberFormat="1" applyFont="1" applyFill="1" applyBorder="1" applyAlignment="1">
      <alignment horizontal="center" vertical="center"/>
    </xf>
    <xf numFmtId="0" fontId="22" fillId="7" borderId="12" xfId="0" applyFont="1" applyFill="1" applyBorder="1" applyAlignment="1">
      <alignment horizontal="center" vertical="center"/>
    </xf>
    <xf numFmtId="14" fontId="22" fillId="7" borderId="12" xfId="0" applyNumberFormat="1" applyFont="1" applyFill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7" borderId="12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30" fillId="6" borderId="22" xfId="352" applyFont="1" applyFill="1" applyBorder="1" applyAlignment="1">
      <alignment horizontal="center" vertical="center"/>
    </xf>
    <xf numFmtId="14" fontId="15" fillId="7" borderId="12" xfId="352" applyNumberFormat="1" applyFont="1" applyFill="1" applyBorder="1" applyAlignment="1">
      <alignment horizontal="center" vertical="center"/>
    </xf>
    <xf numFmtId="14" fontId="20" fillId="0" borderId="0" xfId="352" applyNumberFormat="1" applyFont="1">
      <alignment vertical="center"/>
    </xf>
    <xf numFmtId="0" fontId="26" fillId="6" borderId="0" xfId="352" applyFont="1" applyFill="1">
      <alignment vertical="center"/>
    </xf>
    <xf numFmtId="0" fontId="30" fillId="6" borderId="23" xfId="352" applyFont="1" applyFill="1" applyBorder="1" applyAlignment="1">
      <alignment horizontal="center" vertical="center"/>
    </xf>
    <xf numFmtId="0" fontId="29" fillId="7" borderId="0" xfId="352" applyFont="1" applyFill="1" applyBorder="1" applyAlignment="1">
      <alignment horizontal="left" vertical="center"/>
    </xf>
    <xf numFmtId="0" fontId="30" fillId="6" borderId="24" xfId="352" applyFont="1" applyFill="1" applyBorder="1" applyAlignment="1">
      <alignment horizontal="center" vertical="center"/>
    </xf>
    <xf numFmtId="14" fontId="15" fillId="7" borderId="15" xfId="0" applyNumberFormat="1" applyFont="1" applyFill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5" fillId="0" borderId="0" xfId="0" applyFont="1">
      <alignment vertical="center"/>
    </xf>
    <xf numFmtId="0" fontId="15" fillId="7" borderId="0" xfId="0" applyFont="1" applyFill="1" applyBorder="1" applyAlignment="1">
      <alignment vertical="center"/>
    </xf>
    <xf numFmtId="0" fontId="15" fillId="7" borderId="0" xfId="0" applyFont="1" applyFill="1" applyBorder="1">
      <alignment vertical="center"/>
    </xf>
    <xf numFmtId="176" fontId="22" fillId="8" borderId="12" xfId="0" applyNumberFormat="1" applyFont="1" applyFill="1" applyBorder="1" applyAlignment="1">
      <alignment horizontal="right" vertical="center"/>
    </xf>
    <xf numFmtId="176" fontId="22" fillId="0" borderId="12" xfId="0" applyNumberFormat="1" applyFont="1" applyBorder="1" applyAlignment="1">
      <alignment horizontal="center" vertical="center"/>
    </xf>
    <xf numFmtId="176" fontId="22" fillId="7" borderId="12" xfId="0" applyNumberFormat="1" applyFont="1" applyFill="1" applyBorder="1" applyAlignment="1">
      <alignment horizontal="right" vertical="center"/>
    </xf>
    <xf numFmtId="176" fontId="22" fillId="7" borderId="12" xfId="0" applyNumberFormat="1" applyFont="1" applyFill="1" applyBorder="1" applyAlignment="1">
      <alignment horizontal="center" vertical="center"/>
    </xf>
    <xf numFmtId="176" fontId="22" fillId="14" borderId="12" xfId="0" applyNumberFormat="1" applyFont="1" applyFill="1" applyBorder="1" applyAlignment="1">
      <alignment horizontal="right" vertical="center"/>
    </xf>
    <xf numFmtId="190" fontId="15" fillId="0" borderId="12" xfId="0" applyNumberFormat="1" applyFont="1" applyBorder="1" applyAlignment="1">
      <alignment horizontal="left" vertical="center"/>
    </xf>
    <xf numFmtId="0" fontId="0" fillId="4" borderId="18" xfId="623" applyFont="1" applyFill="1" applyBorder="1" applyAlignment="1">
      <alignment horizontal="center" vertical="center"/>
    </xf>
    <xf numFmtId="0" fontId="0" fillId="4" borderId="1" xfId="623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5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18" fillId="15" borderId="0" xfId="0" applyFont="1" applyFill="1" applyBorder="1" applyAlignment="1">
      <alignment horizontal="center" vertical="center"/>
    </xf>
    <xf numFmtId="0" fontId="18" fillId="15" borderId="26" xfId="0" applyFont="1" applyFill="1" applyBorder="1" applyAlignment="1">
      <alignment horizontal="center" vertical="center"/>
    </xf>
    <xf numFmtId="0" fontId="18" fillId="15" borderId="1" xfId="0" applyFont="1" applyFill="1" applyBorder="1" applyAlignment="1">
      <alignment horizontal="center" vertical="center"/>
    </xf>
    <xf numFmtId="49" fontId="18" fillId="1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18" fillId="13" borderId="0" xfId="0" applyFont="1" applyFill="1">
      <alignment vertical="center"/>
    </xf>
    <xf numFmtId="0" fontId="2" fillId="16" borderId="1" xfId="0" applyNumberFormat="1" applyFont="1" applyFill="1" applyBorder="1" applyAlignment="1">
      <alignment horizontal="center" vertical="center"/>
    </xf>
    <xf numFmtId="0" fontId="2" fillId="16" borderId="1" xfId="0" applyFont="1" applyFill="1" applyBorder="1">
      <alignment vertical="center"/>
    </xf>
    <xf numFmtId="49" fontId="0" fillId="0" borderId="0" xfId="0" applyNumberFormat="1">
      <alignment vertical="center"/>
    </xf>
    <xf numFmtId="0" fontId="18" fillId="13" borderId="1" xfId="0" applyFont="1" applyFill="1" applyBorder="1">
      <alignment vertical="center"/>
    </xf>
    <xf numFmtId="0" fontId="0" fillId="4" borderId="19" xfId="623" applyFont="1" applyFill="1" applyBorder="1" applyAlignment="1">
      <alignment horizontal="center" vertical="center"/>
    </xf>
    <xf numFmtId="0" fontId="0" fillId="0" borderId="0" xfId="656"/>
    <xf numFmtId="0" fontId="31" fillId="6" borderId="12" xfId="656" applyFont="1" applyFill="1" applyBorder="1" applyAlignment="1">
      <alignment horizontal="center" vertical="center"/>
    </xf>
    <xf numFmtId="0" fontId="32" fillId="7" borderId="12" xfId="656" applyFont="1" applyFill="1" applyBorder="1" applyAlignment="1">
      <alignment horizontal="center" vertical="center"/>
    </xf>
    <xf numFmtId="0" fontId="0" fillId="7" borderId="12" xfId="656" applyFill="1" applyBorder="1" applyAlignment="1">
      <alignment horizontal="center"/>
    </xf>
    <xf numFmtId="0" fontId="0" fillId="12" borderId="0" xfId="656" applyFill="1"/>
    <xf numFmtId="14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14" fontId="11" fillId="16" borderId="1" xfId="0" applyNumberFormat="1" applyFont="1" applyFill="1" applyBorder="1" applyAlignment="1" applyProtection="1">
      <alignment horizontal="center" vertical="center"/>
      <protection locked="0"/>
    </xf>
    <xf numFmtId="49" fontId="11" fillId="16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20" fillId="0" borderId="0" xfId="0" applyFont="1" quotePrefix="1">
      <alignment vertical="center"/>
    </xf>
    <xf numFmtId="0" fontId="0" fillId="0" borderId="0" xfId="0" quotePrefix="1">
      <alignment vertical="center"/>
    </xf>
  </cellXfs>
  <cellStyles count="716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4" xfId="5"/>
    <cellStyle name="60% - 着色 2" xfId="6"/>
    <cellStyle name="20% - 强调文字颜色 3" xfId="7" builtinId="38"/>
    <cellStyle name="常规 2 2 2 13 2" xfId="8"/>
    <cellStyle name="常规 2 2 33 2" xfId="9"/>
    <cellStyle name="常规 2 2 28 2" xfId="10"/>
    <cellStyle name="常规 2 2 2 20" xfId="11"/>
    <cellStyle name="常规 2 2 2 15" xfId="12"/>
    <cellStyle name="20% - 强调文字颜色 1 2" xfId="13"/>
    <cellStyle name="输入" xfId="14" builtinId="20"/>
    <cellStyle name="常规 2 2 2 24 2 2" xfId="15"/>
    <cellStyle name="常规 2 2 2 19 2 2" xfId="16"/>
    <cellStyle name="Normal 14 2" xfId="17"/>
    <cellStyle name="千位分隔[0]" xfId="18" builtinId="6"/>
    <cellStyle name="Normal 7 2" xfId="19"/>
    <cellStyle name="常规 26 2" xfId="20"/>
    <cellStyle name="40% - 强调文字颜色 3" xfId="21" builtinId="39"/>
    <cellStyle name="差" xfId="22" builtinId="27"/>
    <cellStyle name="千位分隔" xfId="23" builtinId="3"/>
    <cellStyle name="Normal 9 2" xfId="24"/>
    <cellStyle name="超链接" xfId="25" builtinId="8"/>
    <cellStyle name="60% - 强调文字颜色 3" xfId="26" builtinId="40"/>
    <cellStyle name="百分比" xfId="27" builtinId="5"/>
    <cellStyle name="Normal 17 2" xfId="28"/>
    <cellStyle name="Normal 22 2" xfId="29"/>
    <cellStyle name="已访问的超链接" xfId="30" builtinId="9"/>
    <cellStyle name="注释" xfId="31" builtinId="10"/>
    <cellStyle name="60% - 强调文字颜色 2" xfId="32" builtinId="36"/>
    <cellStyle name="标题 4" xfId="33" builtinId="19"/>
    <cellStyle name="警告文本" xfId="34" builtinId="11"/>
    <cellStyle name="标题" xfId="35" builtinId="15"/>
    <cellStyle name="常规 2 2 9 2" xfId="36"/>
    <cellStyle name="解释性文本" xfId="37" builtinId="53"/>
    <cellStyle name="标题 1" xfId="38" builtinId="16"/>
    <cellStyle name="标题 2" xfId="39" builtinId="17"/>
    <cellStyle name="常规 2 2 16 3" xfId="40"/>
    <cellStyle name="常规 2 2 21 3" xfId="41"/>
    <cellStyle name="60% - 强调文字颜色 1" xfId="42" builtinId="32"/>
    <cellStyle name="标题 3" xfId="43" builtinId="18"/>
    <cellStyle name="货币[0] 2" xfId="44"/>
    <cellStyle name="Normal 19 2" xfId="45"/>
    <cellStyle name="Normal 24 2" xfId="46"/>
    <cellStyle name="60% - 强调文字颜色 4" xfId="47" builtinId="44"/>
    <cellStyle name="输出" xfId="48" builtinId="21"/>
    <cellStyle name="常规 90" xfId="49"/>
    <cellStyle name="常规 85" xfId="50"/>
    <cellStyle name="计算" xfId="51" builtinId="22"/>
    <cellStyle name="40% - 强调文字颜色 4 2" xfId="52"/>
    <cellStyle name="检查单元格" xfId="53" builtinId="23"/>
    <cellStyle name="常规 2 2 2 17 3" xfId="54"/>
    <cellStyle name="常规 2 2 2 22 3" xfId="55"/>
    <cellStyle name="20% - 强调文字颜色 6" xfId="56" builtinId="50"/>
    <cellStyle name="强调文字颜色 2" xfId="57" builtinId="33"/>
    <cellStyle name="常规 2 2 2 5" xfId="58"/>
    <cellStyle name="oft Excel]_x000d__x000a_Comment=The open=/f lines load custom functions into the Paste Function list._x000d__x000a_Maximized=2_x000d__x000a_AutoFormat= 3" xfId="59"/>
    <cellStyle name="链接单元格" xfId="60" builtinId="24"/>
    <cellStyle name="常规 2 2 18 2" xfId="61"/>
    <cellStyle name="常规 2 2 23 2" xfId="62"/>
    <cellStyle name="Normal 18" xfId="63"/>
    <cellStyle name="Normal 23" xfId="64"/>
    <cellStyle name="汇总" xfId="65" builtinId="25"/>
    <cellStyle name="好" xfId="66" builtinId="26"/>
    <cellStyle name="适中" xfId="67" builtinId="28"/>
    <cellStyle name="20% - 强调文字颜色 5" xfId="68" builtinId="46"/>
    <cellStyle name="强调文字颜色 1" xfId="69" builtinId="29"/>
    <cellStyle name="常规 2 2 2 4" xfId="70"/>
    <cellStyle name="常规 2 2 28" xfId="71"/>
    <cellStyle name="常规 2 2 33" xfId="72"/>
    <cellStyle name="20% - 强调文字颜色 1" xfId="73" builtinId="30"/>
    <cellStyle name="40% - 强调文字颜色 1" xfId="74" builtinId="31"/>
    <cellStyle name="常规 2 2 29" xfId="75"/>
    <cellStyle name="常规 2 2 34" xfId="76"/>
    <cellStyle name="20% - 强调文字颜色 2" xfId="77" builtinId="34"/>
    <cellStyle name="40% - 强调文字颜色 2" xfId="78" builtinId="35"/>
    <cellStyle name="强调文字颜色 3" xfId="79" builtinId="37"/>
    <cellStyle name="常规 2 2 2 6" xfId="80"/>
    <cellStyle name="强调文字颜色 4" xfId="81" builtinId="41"/>
    <cellStyle name="常规 2 2 2 7" xfId="82"/>
    <cellStyle name="常规 2 2 2 13 3" xfId="83"/>
    <cellStyle name="20% - 强调文字颜色 4" xfId="84" builtinId="42"/>
    <cellStyle name="20% - 着色 1" xfId="85"/>
    <cellStyle name="40% - 强调文字颜色 4" xfId="86" builtinId="43"/>
    <cellStyle name="常规 26 3" xfId="87"/>
    <cellStyle name="强调文字颜色 5" xfId="88" builtinId="45"/>
    <cellStyle name="常规 2 2 2 8" xfId="89"/>
    <cellStyle name="20% - 着色 2" xfId="90"/>
    <cellStyle name="40% - 强调文字颜色 5" xfId="91" builtinId="47"/>
    <cellStyle name="常规 2 2 8 2" xfId="92"/>
    <cellStyle name="60% - 强调文字颜色 5" xfId="93" builtinId="48"/>
    <cellStyle name="强调文字颜色 6" xfId="94" builtinId="49"/>
    <cellStyle name="常规 2 2 2 9" xfId="95"/>
    <cellStyle name="常规 2 2 3 2 2 2 2" xfId="96"/>
    <cellStyle name="20% - 着色 3" xfId="97"/>
    <cellStyle name="40% - 强调文字颜色 6" xfId="98" builtinId="51"/>
    <cellStyle name="常规 2 2 8 3" xfId="99"/>
    <cellStyle name="60% - 强调文字颜色 6" xfId="100" builtinId="52"/>
    <cellStyle name="_x000a_mouse.drv=lm" xfId="101"/>
    <cellStyle name="差_科目" xfId="102"/>
    <cellStyle name="_x000a_mouse.drv=lm 2" xfId="103"/>
    <cellStyle name=" 3]_x000d__x000a_Zoomed=1_x000d__x000a_Row=0_x000d__x000a_Column=0_x000d__x000a_Height=300_x000d__x000a_Width=300_x000d__x000a_FontName=細明體_x000d__x000a_FontStyle=0_x000d__x000a_FontSize=9_x000d__x000a_PrtFontName=Co" xfId="104"/>
    <cellStyle name="_Stock" xfId="105"/>
    <cellStyle name="@ET_Style?.font0" xfId="106"/>
    <cellStyle name=" 1" xfId="107"/>
    <cellStyle name="_x000a_mouse.drv=lm 3" xfId="108"/>
    <cellStyle name="_Stock_Epicor CS Schedule Release 82 5-3 SLTI confirmed" xfId="109"/>
    <cellStyle name="常规 2 2 2 17 2 2" xfId="110"/>
    <cellStyle name="常规 2 2 2 22 2 2" xfId="111"/>
    <cellStyle name="20% - 强调文字颜色 2 2" xfId="112"/>
    <cellStyle name="常规 2 2 29 2" xfId="113"/>
    <cellStyle name="20% - 强调文字颜色 3 2" xfId="114"/>
    <cellStyle name="常规 2 2 2 13 2 2" xfId="115"/>
    <cellStyle name="20% - 强调文字颜色 4 2" xfId="116"/>
    <cellStyle name="20% - 强调文字颜色 5 2" xfId="117"/>
    <cellStyle name="20% - 强调文字颜色 6 2" xfId="118"/>
    <cellStyle name="20% - 着色 4" xfId="119"/>
    <cellStyle name="差_会员管理系统 2" xfId="120"/>
    <cellStyle name="20% - 着色 5" xfId="121"/>
    <cellStyle name="差_会员管理系统 3" xfId="122"/>
    <cellStyle name="20% - 着色 6" xfId="123"/>
    <cellStyle name="Normal 5 2" xfId="124"/>
    <cellStyle name="3232" xfId="125"/>
    <cellStyle name="40% - 着色 2" xfId="126"/>
    <cellStyle name="常规 2 2 15" xfId="127"/>
    <cellStyle name="常规 2 2 20" xfId="128"/>
    <cellStyle name="40% - 强调文字颜色 1 2" xfId="129"/>
    <cellStyle name="Body" xfId="130"/>
    <cellStyle name="常规 2 2 2 14 3" xfId="131"/>
    <cellStyle name="40% - 强调文字颜色 2 2" xfId="132"/>
    <cellStyle name="常规 2 2 2 15 3" xfId="133"/>
    <cellStyle name="常规 2 2 2 20 3" xfId="134"/>
    <cellStyle name="40% - 强调文字颜色 3 2" xfId="135"/>
    <cellStyle name="常规 2 2 2 16 3" xfId="136"/>
    <cellStyle name="常规 2 2 2 21 3" xfId="137"/>
    <cellStyle name="40% - 强调文字颜色 5 2" xfId="138"/>
    <cellStyle name="常规 2 2 2 18 3" xfId="139"/>
    <cellStyle name="常规 2 2 2 23 3" xfId="140"/>
    <cellStyle name="40% - 强调文字颜色 6 2" xfId="141"/>
    <cellStyle name="Normal 15" xfId="142"/>
    <cellStyle name="Normal 20" xfId="143"/>
    <cellStyle name="常规 2 2 2 19 3" xfId="144"/>
    <cellStyle name="常规 2 2 2 24 3" xfId="145"/>
    <cellStyle name="40% - 着色 1" xfId="146"/>
    <cellStyle name="常规 2 2 14" xfId="147"/>
    <cellStyle name="40% - 着色 3" xfId="148"/>
    <cellStyle name="常规 2 2 16" xfId="149"/>
    <cellStyle name="常规 2 2 21" xfId="150"/>
    <cellStyle name="40% - 着色 4" xfId="151"/>
    <cellStyle name="常规 2 2 17" xfId="152"/>
    <cellStyle name="常规 2 2 22" xfId="153"/>
    <cellStyle name="40% - 着色 5" xfId="154"/>
    <cellStyle name="常规 2 2 18" xfId="155"/>
    <cellStyle name="常规 2 2 23" xfId="156"/>
    <cellStyle name="40% - 着色 6" xfId="157"/>
    <cellStyle name="常规 2 2 19" xfId="158"/>
    <cellStyle name="常规 2 2 24" xfId="159"/>
    <cellStyle name="60% - 强调文字颜色 1 2" xfId="160"/>
    <cellStyle name="60% - 强调文字颜色 2 2" xfId="161"/>
    <cellStyle name="60% - 强调文字颜色 3 2" xfId="162"/>
    <cellStyle name="60% - 强调文字颜色 4 2" xfId="163"/>
    <cellStyle name="Product Title" xfId="164"/>
    <cellStyle name="60% - 强调文字颜色 5 2" xfId="165"/>
    <cellStyle name="常规 2 2 8 2 2" xfId="166"/>
    <cellStyle name="60% - 强调文字颜色 6 2" xfId="167"/>
    <cellStyle name="Normal 8" xfId="168"/>
    <cellStyle name="60% - 着色 1" xfId="169"/>
    <cellStyle name="常规 2 2 3" xfId="170"/>
    <cellStyle name="60% - 着色 3" xfId="171"/>
    <cellStyle name="常规 50" xfId="172"/>
    <cellStyle name="常规 45" xfId="173"/>
    <cellStyle name="常规 2 2 2 12 2 2" xfId="174"/>
    <cellStyle name="常规 2 2 5" xfId="175"/>
    <cellStyle name="60% - 着色 4" xfId="176"/>
    <cellStyle name="标题 1 2" xfId="177"/>
    <cellStyle name="常规 2 2 6" xfId="178"/>
    <cellStyle name="60% - 着色 5" xfId="179"/>
    <cellStyle name="常规 2 2 7" xfId="180"/>
    <cellStyle name="60% - 着色 6" xfId="181"/>
    <cellStyle name="常规 2 2 8" xfId="182"/>
    <cellStyle name="Body text" xfId="183"/>
    <cellStyle name="Body text 2" xfId="184"/>
    <cellStyle name="Excel Built-in Heading 4" xfId="185"/>
    <cellStyle name="Normal 35" xfId="186"/>
    <cellStyle name="Normal 40" xfId="187"/>
    <cellStyle name="Header1" xfId="188"/>
    <cellStyle name="常规 2 2 2 8 2 2" xfId="189"/>
    <cellStyle name="Header2" xfId="190"/>
    <cellStyle name="Normal 8 2" xfId="191"/>
    <cellStyle name="no dec" xfId="192"/>
    <cellStyle name="NonPrint_Heading" xfId="193"/>
    <cellStyle name="Normal 2" xfId="194"/>
    <cellStyle name="Normal - Style1" xfId="195"/>
    <cellStyle name="Normal 10" xfId="196"/>
    <cellStyle name="Normal 10 2" xfId="197"/>
    <cellStyle name="Normal 11" xfId="198"/>
    <cellStyle name="Normal 11 2" xfId="199"/>
    <cellStyle name="Normal 12" xfId="200"/>
    <cellStyle name="常规 20 2" xfId="201"/>
    <cellStyle name="常规 15 2" xfId="202"/>
    <cellStyle name="Normal 12 2" xfId="203"/>
    <cellStyle name="Normal 13" xfId="204"/>
    <cellStyle name="常规 20 3" xfId="205"/>
    <cellStyle name="常规 15 3" xfId="206"/>
    <cellStyle name="Normal 13 2" xfId="207"/>
    <cellStyle name="Normal 14" xfId="208"/>
    <cellStyle name="常规 2 2 2 19 2" xfId="209"/>
    <cellStyle name="常规 2 2 2 24 2" xfId="210"/>
    <cellStyle name="Normal 15 2" xfId="211"/>
    <cellStyle name="Normal 20 2" xfId="212"/>
    <cellStyle name="常规 2 2 10" xfId="213"/>
    <cellStyle name="Normal 16" xfId="214"/>
    <cellStyle name="Normal 21" xfId="215"/>
    <cellStyle name="常规 2 2 2 6 2 2" xfId="216"/>
    <cellStyle name="Normal 16 2" xfId="217"/>
    <cellStyle name="Normal 21 2" xfId="218"/>
    <cellStyle name="Normal 17" xfId="219"/>
    <cellStyle name="Normal 22" xfId="220"/>
    <cellStyle name="Normal 18 2" xfId="221"/>
    <cellStyle name="Normal 23 2" xfId="222"/>
    <cellStyle name="Normal 19" xfId="223"/>
    <cellStyle name="Normal 24" xfId="224"/>
    <cellStyle name="Normal 2 2" xfId="225"/>
    <cellStyle name="Normal 25" xfId="226"/>
    <cellStyle name="Normal 30" xfId="227"/>
    <cellStyle name="常规 2 2 19 2" xfId="228"/>
    <cellStyle name="常规 2 2 24 2" xfId="229"/>
    <cellStyle name="Normal 25 2" xfId="230"/>
    <cellStyle name="Normal 30 2" xfId="231"/>
    <cellStyle name="常规 2 2 19 2 2" xfId="232"/>
    <cellStyle name="常规 2 2 24 2 2" xfId="233"/>
    <cellStyle name="Normal 26" xfId="234"/>
    <cellStyle name="Normal 31" xfId="235"/>
    <cellStyle name="常规 2 2 19 3" xfId="236"/>
    <cellStyle name="常规 2 2 24 3" xfId="237"/>
    <cellStyle name="Normal 26 2" xfId="238"/>
    <cellStyle name="Normal 31 2" xfId="239"/>
    <cellStyle name="Normal 27" xfId="240"/>
    <cellStyle name="Normal 32" xfId="241"/>
    <cellStyle name="Normal 27 2" xfId="242"/>
    <cellStyle name="Normal 32 2" xfId="243"/>
    <cellStyle name="Normal 29" xfId="244"/>
    <cellStyle name="Normal 34" xfId="245"/>
    <cellStyle name="Normal 28" xfId="246"/>
    <cellStyle name="Normal 33" xfId="247"/>
    <cellStyle name="Normal 28 2" xfId="248"/>
    <cellStyle name="Normal 33 2" xfId="249"/>
    <cellStyle name="Normal 29 2" xfId="250"/>
    <cellStyle name="Normal 34 2" xfId="251"/>
    <cellStyle name="Normal 3" xfId="252"/>
    <cellStyle name="Normal 35 2" xfId="253"/>
    <cellStyle name="Normal 40 2" xfId="254"/>
    <cellStyle name="Normal 36" xfId="255"/>
    <cellStyle name="Normal 41" xfId="256"/>
    <cellStyle name="Normal 36 2" xfId="257"/>
    <cellStyle name="Normal 41 2" xfId="258"/>
    <cellStyle name="常规 2 2 2 19" xfId="259"/>
    <cellStyle name="常规 2 2 2 24" xfId="260"/>
    <cellStyle name="Normal 37" xfId="261"/>
    <cellStyle name="Normal 42" xfId="262"/>
    <cellStyle name="常规 2 2 29 2 2" xfId="263"/>
    <cellStyle name="Normal 37 2" xfId="264"/>
    <cellStyle name="Normal 42 2" xfId="265"/>
    <cellStyle name="Normal 38" xfId="266"/>
    <cellStyle name="Normal 43" xfId="267"/>
    <cellStyle name="Normal 38 2" xfId="268"/>
    <cellStyle name="Normal 43 2" xfId="269"/>
    <cellStyle name="Normal 39" xfId="270"/>
    <cellStyle name="Normal 44" xfId="271"/>
    <cellStyle name="Normal 39 2" xfId="272"/>
    <cellStyle name="Normal 44 2" xfId="273"/>
    <cellStyle name="Normal 4" xfId="274"/>
    <cellStyle name="標準 2 2 2" xfId="275"/>
    <cellStyle name="Normal 4 2" xfId="276"/>
    <cellStyle name="標準 2 2 2 2" xfId="277"/>
    <cellStyle name="好_EXCEL账务处理系统(新制度版)参照版" xfId="278"/>
    <cellStyle name="Normal 45" xfId="279"/>
    <cellStyle name="Normal 50" xfId="280"/>
    <cellStyle name="標準_2部サンプル" xfId="281"/>
    <cellStyle name="Normal 45 2" xfId="282"/>
    <cellStyle name="Normal 46" xfId="283"/>
    <cellStyle name="Normal 51" xfId="284"/>
    <cellStyle name="Normal 46 2" xfId="285"/>
    <cellStyle name="Normal 51 2" xfId="286"/>
    <cellStyle name="Normal 47" xfId="287"/>
    <cellStyle name="好_会员管理系统 3" xfId="288"/>
    <cellStyle name="Normal 47 2" xfId="289"/>
    <cellStyle name="Normal 48" xfId="290"/>
    <cellStyle name="百分比 3 2" xfId="291"/>
    <cellStyle name="標準 2" xfId="292"/>
    <cellStyle name="Normal 48 2" xfId="293"/>
    <cellStyle name="Normal 49" xfId="294"/>
    <cellStyle name="常规 2 2 15 2 2" xfId="295"/>
    <cellStyle name="常规 2 2 20 2 2" xfId="296"/>
    <cellStyle name="Normal 49 2" xfId="297"/>
    <cellStyle name="Normal 5" xfId="298"/>
    <cellStyle name="Normal 6" xfId="299"/>
    <cellStyle name="Normal 6 2" xfId="300"/>
    <cellStyle name="Normal 7" xfId="301"/>
    <cellStyle name="Normal 9" xfId="302"/>
    <cellStyle name="Normal_NT 575 r 6 Sp" xfId="303"/>
    <cellStyle name="Style 1" xfId="304"/>
    <cellStyle name="常规 6 2" xfId="305"/>
    <cellStyle name="oft Excel]_x000d__x000a_Comment=The open=/f lines load custom functions into the Paste Function list._x000d__x000a_Maximized=2_x000d__x000a_AutoFormat=" xfId="306"/>
    <cellStyle name="oft Excel]_x000d__x000a_Comment=The open=/f lines load custom functions into the Paste Function list._x000d__x000a_Maximized=2_x000d__x000a_AutoFormat= 2" xfId="307"/>
    <cellStyle name="oft Excel]_x000d__x000a_Comment=The open=/f lines load custom functions into the Paste Function list._x000d__x000a_Maximized=2_x000d__x000a_AutoFormat= 2 2" xfId="308"/>
    <cellStyle name="oft Excel]_x000d__x000a_Comment=The open=/f lines load custom functions into the Paste Function list._x000d__x000a_Maximized=2_x000d__x000a_AutoFormat= 2_待检库到货跟踪" xfId="309"/>
    <cellStyle name="oft Excel]_x000d__x000a_Comment=The open=/f lines load custom functions into the Paste Function list._x000d__x000a_Maximized=2_x000d__x000a_AutoFormat= 4" xfId="310"/>
    <cellStyle name="常规 2 2 18 3" xfId="311"/>
    <cellStyle name="常规 2 2 23 3" xfId="312"/>
    <cellStyle name="常规 24" xfId="313"/>
    <cellStyle name="oft Excel]_x005f_x000d__x005f_x000a_Comment=The open=/f lines load custom functions into the Paste Function list._x005f_x000d__x005f_x000a_Maximized=2_x005f_x000d__x005f_x000a_AutoFormat= 2" xfId="314"/>
    <cellStyle name="常规 19" xfId="315"/>
    <cellStyle name="常规 2 2 25 3" xfId="316"/>
    <cellStyle name="常规 2 2 30 3" xfId="317"/>
    <cellStyle name="常规 2 2 6 2 2" xfId="318"/>
    <cellStyle name="Standard_RESULTS" xfId="319"/>
    <cellStyle name="W鄣rung [0]_RESULTS" xfId="320"/>
    <cellStyle name="W鄣rung_RESULTS" xfId="321"/>
    <cellStyle name="百分比 2" xfId="322"/>
    <cellStyle name="百分比 2 2" xfId="323"/>
    <cellStyle name="百分比 2 2 2" xfId="324"/>
    <cellStyle name="百分比 2 3" xfId="325"/>
    <cellStyle name="百分比 2 3 2" xfId="326"/>
    <cellStyle name="百分比 3" xfId="327"/>
    <cellStyle name="标题 2 2" xfId="328"/>
    <cellStyle name="标题 3 2" xfId="329"/>
    <cellStyle name="千位分隔 3" xfId="330"/>
    <cellStyle name="标题 4 2" xfId="331"/>
    <cellStyle name="标题 5" xfId="332"/>
    <cellStyle name="差_利润表" xfId="333"/>
    <cellStyle name="常规 2 2 2 15 2 2" xfId="334"/>
    <cellStyle name="常规 2 2 2 20 2 2" xfId="335"/>
    <cellStyle name="差 2" xfId="336"/>
    <cellStyle name="常规 2 2 5 3" xfId="337"/>
    <cellStyle name="差_EXCEL账务处理系统(新制度版)参照版" xfId="338"/>
    <cellStyle name="差_陈刚" xfId="339"/>
    <cellStyle name="常规 2 2 2 10" xfId="340"/>
    <cellStyle name="差_出入库系统6-3" xfId="341"/>
    <cellStyle name="常规 2 2 12 2 2" xfId="342"/>
    <cellStyle name="常规 2 2 2 6 3" xfId="343"/>
    <cellStyle name="差_会员管理系统" xfId="344"/>
    <cellStyle name="差_学生成绩管理系统" xfId="345"/>
    <cellStyle name="差_主要税金应交明细表" xfId="346"/>
    <cellStyle name="差_资产" xfId="347"/>
    <cellStyle name="常规 10" xfId="348"/>
    <cellStyle name="常规 21 2" xfId="349"/>
    <cellStyle name="常规 16 2" xfId="350"/>
    <cellStyle name="常规 10 2" xfId="351"/>
    <cellStyle name="常规 16 2 2" xfId="352"/>
    <cellStyle name="常规 10 3" xfId="353"/>
    <cellStyle name="常规 11" xfId="354"/>
    <cellStyle name="常规 21 3" xfId="355"/>
    <cellStyle name="常规 16 3" xfId="356"/>
    <cellStyle name="常规 11 2" xfId="357"/>
    <cellStyle name="常规 11 3" xfId="358"/>
    <cellStyle name="常规 12" xfId="359"/>
    <cellStyle name="常规 2 2 2 25 2" xfId="360"/>
    <cellStyle name="常规 12 2" xfId="361"/>
    <cellStyle name="常规 2 2 2 25 2 2" xfId="362"/>
    <cellStyle name="常规 12 3" xfId="363"/>
    <cellStyle name="常规 13" xfId="364"/>
    <cellStyle name="常规 2 2 2 25 3" xfId="365"/>
    <cellStyle name="常规 13 2" xfId="366"/>
    <cellStyle name="常规 13 3" xfId="367"/>
    <cellStyle name="常规 14" xfId="368"/>
    <cellStyle name="常规 14 2" xfId="369"/>
    <cellStyle name="常规 14 3" xfId="370"/>
    <cellStyle name="常规 20" xfId="371"/>
    <cellStyle name="常规 15" xfId="372"/>
    <cellStyle name="常规 21" xfId="373"/>
    <cellStyle name="常规 16" xfId="374"/>
    <cellStyle name="常规 22" xfId="375"/>
    <cellStyle name="常规 17" xfId="376"/>
    <cellStyle name="常规 22 2" xfId="377"/>
    <cellStyle name="常规 17 2" xfId="378"/>
    <cellStyle name="常规 22 3" xfId="379"/>
    <cellStyle name="常规 17 3" xfId="380"/>
    <cellStyle name="常规 23" xfId="381"/>
    <cellStyle name="常规 18" xfId="382"/>
    <cellStyle name="常规 2 2 25 2" xfId="383"/>
    <cellStyle name="常规 2 2 30 2" xfId="384"/>
    <cellStyle name="常规 23 2" xfId="385"/>
    <cellStyle name="常规 18 2" xfId="386"/>
    <cellStyle name="常规 2 2 25 2 2" xfId="387"/>
    <cellStyle name="常规 2 2 30 2 2" xfId="388"/>
    <cellStyle name="常规 23 3" xfId="389"/>
    <cellStyle name="常规 18 3" xfId="390"/>
    <cellStyle name="常规 24 2" xfId="391"/>
    <cellStyle name="常规 19 2" xfId="392"/>
    <cellStyle name="常规 24 3" xfId="393"/>
    <cellStyle name="常规 19 3" xfId="394"/>
    <cellStyle name="常规 2" xfId="395"/>
    <cellStyle name="常规 2 2" xfId="396"/>
    <cellStyle name="常规 2 2 10 2" xfId="397"/>
    <cellStyle name="常规 2 2 10 2 2" xfId="398"/>
    <cellStyle name="常规 2 2 10 3" xfId="399"/>
    <cellStyle name="常规 2 2 11" xfId="400"/>
    <cellStyle name="常规 2 2 4 2" xfId="401"/>
    <cellStyle name="常规 2 2 11 2" xfId="402"/>
    <cellStyle name="常规 2 2 4 2 2" xfId="403"/>
    <cellStyle name="常规 2 2 11 2 2" xfId="404"/>
    <cellStyle name="常规 2 2 11 3" xfId="405"/>
    <cellStyle name="常规 2 2 12" xfId="406"/>
    <cellStyle name="常规 2 2 4 3" xfId="407"/>
    <cellStyle name="常规 2 2 12 2" xfId="408"/>
    <cellStyle name="常规 2 2 12 3" xfId="409"/>
    <cellStyle name="常规 2 2 13" xfId="410"/>
    <cellStyle name="常规 2 2 13 2" xfId="411"/>
    <cellStyle name="常规 2 2 13 2 2" xfId="412"/>
    <cellStyle name="常规 2 2 13 3" xfId="413"/>
    <cellStyle name="常规 2 2 14 2" xfId="414"/>
    <cellStyle name="常规 2 2 14 2 2" xfId="415"/>
    <cellStyle name="常规 2 2 15 3" xfId="416"/>
    <cellStyle name="常规 2 2 20 3" xfId="417"/>
    <cellStyle name="常规 2 2 14 3" xfId="418"/>
    <cellStyle name="常规 2 2 15 2" xfId="419"/>
    <cellStyle name="常规 2 2 20 2" xfId="420"/>
    <cellStyle name="常规 2 2 16 2" xfId="421"/>
    <cellStyle name="常规 2 2 21 2" xfId="422"/>
    <cellStyle name="常规 2 2 16 2 2" xfId="423"/>
    <cellStyle name="常规 2 2 21 2 2" xfId="424"/>
    <cellStyle name="常规 2 2 17 2" xfId="425"/>
    <cellStyle name="常规 2 2 22 2" xfId="426"/>
    <cellStyle name="常规 2 2 17 2 2" xfId="427"/>
    <cellStyle name="常规 2 2 22 2 2" xfId="428"/>
    <cellStyle name="常规 2 2 17 3" xfId="429"/>
    <cellStyle name="常规 2 2 22 3" xfId="430"/>
    <cellStyle name="链接单元格 2" xfId="431"/>
    <cellStyle name="常规 2 2 18 2 2" xfId="432"/>
    <cellStyle name="常规 2 2 23 2 2" xfId="433"/>
    <cellStyle name="常规 2 2 27" xfId="434"/>
    <cellStyle name="常规 2 2 32" xfId="435"/>
    <cellStyle name="常规 2 2 2" xfId="436"/>
    <cellStyle name="常规 2 2 2 10 2" xfId="437"/>
    <cellStyle name="常规 2 2 2 10 2 2" xfId="438"/>
    <cellStyle name="常规 2 2 2 10 3" xfId="439"/>
    <cellStyle name="常规 2 2 2 4 2 2" xfId="440"/>
    <cellStyle name="常规 2 2 2 11" xfId="441"/>
    <cellStyle name="常规 2 2 2 11 2" xfId="442"/>
    <cellStyle name="常规 2 2 2 11 2 2" xfId="443"/>
    <cellStyle name="常规 2 2 2 11 3" xfId="444"/>
    <cellStyle name="常规 2 2 2 12" xfId="445"/>
    <cellStyle name="常规 2 2 2 12 2" xfId="446"/>
    <cellStyle name="常规 2 2 2 12 3" xfId="447"/>
    <cellStyle name="常规 2 2 2 13" xfId="448"/>
    <cellStyle name="常规 2 2 2 14" xfId="449"/>
    <cellStyle name="常规 2 2 2 14 2" xfId="450"/>
    <cellStyle name="常规 2 2 2 14 2 2" xfId="451"/>
    <cellStyle name="常规 2 2 2 15 2" xfId="452"/>
    <cellStyle name="常规 2 2 2 20 2" xfId="453"/>
    <cellStyle name="常规 2 2 28 2 2" xfId="454"/>
    <cellStyle name="常规 2 2 2 16" xfId="455"/>
    <cellStyle name="常规 2 2 2 21" xfId="456"/>
    <cellStyle name="常规 2 2 28 3" xfId="457"/>
    <cellStyle name="常规 2 2 2 16 2" xfId="458"/>
    <cellStyle name="常规 2 2 2 21 2" xfId="459"/>
    <cellStyle name="常规 2 2 2 16 2 2" xfId="460"/>
    <cellStyle name="常规 2 2 2 21 2 2" xfId="461"/>
    <cellStyle name="常规 2 2 2 17" xfId="462"/>
    <cellStyle name="常规 2 2 2 22" xfId="463"/>
    <cellStyle name="常规 2 2 2 17 2" xfId="464"/>
    <cellStyle name="常规 2 2 2 22 2" xfId="465"/>
    <cellStyle name="常规 2 2 2 18" xfId="466"/>
    <cellStyle name="常规 2 2 2 23" xfId="467"/>
    <cellStyle name="常规 2 2 2 18 2" xfId="468"/>
    <cellStyle name="常规 2 2 2 23 2" xfId="469"/>
    <cellStyle name="常规 2 2 2 18 2 2" xfId="470"/>
    <cellStyle name="常规 2 2 2 23 2 2" xfId="471"/>
    <cellStyle name="常规 2 2 2 2" xfId="472"/>
    <cellStyle name="常规 2 2 2 2 2" xfId="473"/>
    <cellStyle name="常规 2 2 2 2 2 2" xfId="474"/>
    <cellStyle name="常规 2 2 2 2 3" xfId="475"/>
    <cellStyle name="常规 2 2 2 25" xfId="476"/>
    <cellStyle name="常规 2 2 2 26" xfId="477"/>
    <cellStyle name="常规 2 2 2 26 2" xfId="478"/>
    <cellStyle name="常规 2 2 2 26 2 2" xfId="479"/>
    <cellStyle name="常规 2 2 2 26 3" xfId="480"/>
    <cellStyle name="常规 2 2 2 27" xfId="481"/>
    <cellStyle name="常规 2 2 2 27 2" xfId="482"/>
    <cellStyle name="常规 2 2 2 28" xfId="483"/>
    <cellStyle name="常规 2 2 2 3" xfId="484"/>
    <cellStyle name="常规 2 2 27 2 2" xfId="485"/>
    <cellStyle name="常规 2 2 32 2 2" xfId="486"/>
    <cellStyle name="常规 2 2 2 3 2" xfId="487"/>
    <cellStyle name="常规 2 2_下单表格" xfId="488"/>
    <cellStyle name="常规 2 2 2 3 2 2" xfId="489"/>
    <cellStyle name="常规 2 2 2 3 3" xfId="490"/>
    <cellStyle name="强调文字颜色 1 2" xfId="491"/>
    <cellStyle name="常规 2 2 2 4 2" xfId="492"/>
    <cellStyle name="强调文字颜色 1 3" xfId="493"/>
    <cellStyle name="常规 2 2 2 4 3" xfId="494"/>
    <cellStyle name="强调文字颜色 2 2" xfId="495"/>
    <cellStyle name="常规 2 2 2 5 2" xfId="496"/>
    <cellStyle name="常规 2 2 2 5 2 2" xfId="497"/>
    <cellStyle name="常规 2 2 2 5 3" xfId="498"/>
    <cellStyle name="强调文字颜色 3 2" xfId="499"/>
    <cellStyle name="常规 2 2 2 6 2" xfId="500"/>
    <cellStyle name="强调文字颜色 4 2" xfId="501"/>
    <cellStyle name="常规 2 2 2 7 2" xfId="502"/>
    <cellStyle name="常规 2 5" xfId="503"/>
    <cellStyle name="常规 2 2 2 7 2 2" xfId="504"/>
    <cellStyle name="常规 2 5 2" xfId="505"/>
    <cellStyle name="常规 2 2 2 7 3" xfId="506"/>
    <cellStyle name="常规 2 6" xfId="507"/>
    <cellStyle name="强调文字颜色 5 2" xfId="508"/>
    <cellStyle name="常规 2 2 2 8 2" xfId="509"/>
    <cellStyle name="常规 2 2 2 8 3" xfId="510"/>
    <cellStyle name="常规 2 2 2 9 2" xfId="511"/>
    <cellStyle name="强调文字颜色 6 2" xfId="512"/>
    <cellStyle name="常规 2 2 3 2 2 2 2 2" xfId="513"/>
    <cellStyle name="常规 2 2 2 9 2 2" xfId="514"/>
    <cellStyle name="常规 2 2 2 9 3" xfId="515"/>
    <cellStyle name="常规 2 2 30" xfId="516"/>
    <cellStyle name="常规 2 2 25" xfId="517"/>
    <cellStyle name="常规 2 2 31" xfId="518"/>
    <cellStyle name="常规 2 2 26" xfId="519"/>
    <cellStyle name="常规 2 2 31 2" xfId="520"/>
    <cellStyle name="常规 2 2 26 2" xfId="521"/>
    <cellStyle name="常规 2 2 31 2 2" xfId="522"/>
    <cellStyle name="常规 2 2 26 2 2" xfId="523"/>
    <cellStyle name="常规 8" xfId="524"/>
    <cellStyle name="常规 2 2 31 3" xfId="525"/>
    <cellStyle name="常规 2 2 26 3" xfId="526"/>
    <cellStyle name="常规 2 2 32 2" xfId="527"/>
    <cellStyle name="常规 2 2 27 2" xfId="528"/>
    <cellStyle name="常规 2 2 32 3" xfId="529"/>
    <cellStyle name="常规 2 2 27 3" xfId="530"/>
    <cellStyle name="通貨 2" xfId="531"/>
    <cellStyle name="常规 2 2 29 3" xfId="532"/>
    <cellStyle name="常规 2 2 3 2" xfId="533"/>
    <cellStyle name="常规 2 2 3 2 2" xfId="534"/>
    <cellStyle name="常规 2 2 3 2 2 2" xfId="535"/>
    <cellStyle name="常规 2 2 3 3" xfId="536"/>
    <cellStyle name="常规 2 2 5 2" xfId="537"/>
    <cellStyle name="常规 2 2 5 2 2" xfId="538"/>
    <cellStyle name="常规 2 2 6 2" xfId="539"/>
    <cellStyle name="常规 2 2 6 3" xfId="540"/>
    <cellStyle name="常规 2 2 7 2" xfId="541"/>
    <cellStyle name="常规 2 2 7 2 2" xfId="542"/>
    <cellStyle name="常规 2 2 7 3" xfId="543"/>
    <cellStyle name="常规 2 2 9" xfId="544"/>
    <cellStyle name="常规 2 2 9 2 2" xfId="545"/>
    <cellStyle name="常规 2 2 9 3" xfId="546"/>
    <cellStyle name="常规 2 3" xfId="547"/>
    <cellStyle name="常规 2 3 2" xfId="548"/>
    <cellStyle name="常规 2 4" xfId="549"/>
    <cellStyle name="常规 2 4 2" xfId="550"/>
    <cellStyle name="常规 2 7" xfId="551"/>
    <cellStyle name="常规 2 8" xfId="552"/>
    <cellStyle name="输入 2" xfId="553"/>
    <cellStyle name="常规 2 9" xfId="554"/>
    <cellStyle name="常规 2_柴油右舵自动国四（RDA4）" xfId="555"/>
    <cellStyle name="常规 25" xfId="556"/>
    <cellStyle name="常规 30" xfId="557"/>
    <cellStyle name="常规 25 2" xfId="558"/>
    <cellStyle name="常规 25 2 2" xfId="559"/>
    <cellStyle name="常规 25 2 3" xfId="560"/>
    <cellStyle name="常规 25 2_副本大庆订单燃气左舵手动挡国4(A)_1" xfId="561"/>
    <cellStyle name="常规 25 3" xfId="562"/>
    <cellStyle name="常规 26" xfId="563"/>
    <cellStyle name="常规 31" xfId="564"/>
    <cellStyle name="常规 27" xfId="565"/>
    <cellStyle name="常规 32" xfId="566"/>
    <cellStyle name="常规 27 2" xfId="567"/>
    <cellStyle name="常规 28" xfId="568"/>
    <cellStyle name="常规 33" xfId="569"/>
    <cellStyle name="常规 28 2" xfId="570"/>
    <cellStyle name="常规 29" xfId="571"/>
    <cellStyle name="常规 34" xfId="572"/>
    <cellStyle name="常规 3" xfId="573"/>
    <cellStyle name="常规 3 2" xfId="574"/>
    <cellStyle name="常规 3 2 2" xfId="575"/>
    <cellStyle name="常规 3 2 3" xfId="576"/>
    <cellStyle name="常规 3 2_副本大庆订单燃气左舵手动挡国4(A)_1" xfId="577"/>
    <cellStyle name="常规 3 3" xfId="578"/>
    <cellStyle name="常规 3 3 2" xfId="579"/>
    <cellStyle name="常规 3 3 2 2" xfId="580"/>
    <cellStyle name="常规 3 3 3" xfId="581"/>
    <cellStyle name="常规 3 4" xfId="582"/>
    <cellStyle name="常规 3 5" xfId="583"/>
    <cellStyle name="常规 3 6" xfId="584"/>
    <cellStyle name="常规 35" xfId="585"/>
    <cellStyle name="常规 40" xfId="586"/>
    <cellStyle name="常规 36" xfId="587"/>
    <cellStyle name="常规 41" xfId="588"/>
    <cellStyle name="常规 37" xfId="589"/>
    <cellStyle name="常规 42" xfId="590"/>
    <cellStyle name="常规 38" xfId="591"/>
    <cellStyle name="常规 43" xfId="592"/>
    <cellStyle name="常规 4" xfId="593"/>
    <cellStyle name="常规 4 2" xfId="594"/>
    <cellStyle name="常规 4 2 2" xfId="595"/>
    <cellStyle name="常规 4 4" xfId="596"/>
    <cellStyle name="常规 4 3" xfId="597"/>
    <cellStyle name="常规 4 3 2" xfId="598"/>
    <cellStyle name="常规 5 4" xfId="599"/>
    <cellStyle name="常规 4 3 2 2 2" xfId="600"/>
    <cellStyle name="常规 4_待检库到货跟踪" xfId="601"/>
    <cellStyle name="常规 46" xfId="602"/>
    <cellStyle name="常规 51" xfId="603"/>
    <cellStyle name="常规 47" xfId="604"/>
    <cellStyle name="常规 52" xfId="605"/>
    <cellStyle name="常规 48" xfId="606"/>
    <cellStyle name="常规 53" xfId="607"/>
    <cellStyle name="常规 49" xfId="608"/>
    <cellStyle name="常规 54" xfId="609"/>
    <cellStyle name="常规 5" xfId="610"/>
    <cellStyle name="常规 5 2" xfId="611"/>
    <cellStyle name="常规 5 3" xfId="612"/>
    <cellStyle name="常规 55" xfId="613"/>
    <cellStyle name="常规 60" xfId="614"/>
    <cellStyle name="常规 56" xfId="615"/>
    <cellStyle name="常规 61" xfId="616"/>
    <cellStyle name="常规 57" xfId="617"/>
    <cellStyle name="常规 62" xfId="618"/>
    <cellStyle name="常规 58" xfId="619"/>
    <cellStyle name="常规 63" xfId="620"/>
    <cellStyle name="常规 59" xfId="621"/>
    <cellStyle name="常规 64" xfId="622"/>
    <cellStyle name="常规 6" xfId="623"/>
    <cellStyle name="常规 6 3" xfId="624"/>
    <cellStyle name="常规 65" xfId="625"/>
    <cellStyle name="常规 70" xfId="626"/>
    <cellStyle name="常规 66" xfId="627"/>
    <cellStyle name="常规 71" xfId="628"/>
    <cellStyle name="常规 67" xfId="629"/>
    <cellStyle name="常规 72" xfId="630"/>
    <cellStyle name="常规 68" xfId="631"/>
    <cellStyle name="常规 73" xfId="632"/>
    <cellStyle name="常规 69" xfId="633"/>
    <cellStyle name="常规 74" xfId="634"/>
    <cellStyle name="常规 7" xfId="635"/>
    <cellStyle name="常规 7 2" xfId="636"/>
    <cellStyle name="常规 7 3" xfId="637"/>
    <cellStyle name="常规 73 2" xfId="638"/>
    <cellStyle name="常规 75" xfId="639"/>
    <cellStyle name="常规 80" xfId="640"/>
    <cellStyle name="常规 76" xfId="641"/>
    <cellStyle name="常规 81" xfId="642"/>
    <cellStyle name="常规 77" xfId="643"/>
    <cellStyle name="常规 82" xfId="644"/>
    <cellStyle name="常规 78" xfId="645"/>
    <cellStyle name="常规 83" xfId="646"/>
    <cellStyle name="常规 79" xfId="647"/>
    <cellStyle name="常规 84" xfId="648"/>
    <cellStyle name="常规 8 2" xfId="649"/>
    <cellStyle name="常规 8 3" xfId="650"/>
    <cellStyle name="常规 86" xfId="651"/>
    <cellStyle name="常规 91" xfId="652"/>
    <cellStyle name="常规 87" xfId="653"/>
    <cellStyle name="常规 92" xfId="654"/>
    <cellStyle name="常规 88" xfId="655"/>
    <cellStyle name="常规 93" xfId="656"/>
    <cellStyle name="常规 89" xfId="657"/>
    <cellStyle name="常规 9" xfId="658"/>
    <cellStyle name="常规 9 2" xfId="659"/>
    <cellStyle name="常规 9 3" xfId="660"/>
    <cellStyle name="超链接 2" xfId="661"/>
    <cellStyle name="好 2" xfId="662"/>
    <cellStyle name="好_陈刚" xfId="663"/>
    <cellStyle name="好_出入库系统6-3" xfId="664"/>
    <cellStyle name="好_会员管理系统" xfId="665"/>
    <cellStyle name="好_会员管理系统 2" xfId="666"/>
    <cellStyle name="好_科目" xfId="667"/>
    <cellStyle name="好_利润表" xfId="668"/>
    <cellStyle name="好_学生成绩管理系统" xfId="669"/>
    <cellStyle name="好_主要税金应交明细表" xfId="670"/>
    <cellStyle name="好_资产" xfId="671"/>
    <cellStyle name="汇总 2" xfId="672"/>
    <cellStyle name="会计科目表格" xfId="673"/>
    <cellStyle name="货币 2" xfId="674"/>
    <cellStyle name="货币 2 2" xfId="675"/>
    <cellStyle name="貨幣 [0]_BB" xfId="676"/>
    <cellStyle name="貨幣_BB" xfId="677"/>
    <cellStyle name="计算 2" xfId="678"/>
    <cellStyle name="检查单元格 2" xfId="679"/>
    <cellStyle name="解释性文本 2" xfId="680"/>
    <cellStyle name="警告文本 2" xfId="681"/>
    <cellStyle name="霓付 [0]_laroux" xfId="682"/>
    <cellStyle name="霓付_laroux" xfId="683"/>
    <cellStyle name="烹拳 [0]_laroux" xfId="684"/>
    <cellStyle name="烹拳_laroux" xfId="685"/>
    <cellStyle name="普通" xfId="686"/>
    <cellStyle name="千分位[0]_BB" xfId="687"/>
    <cellStyle name="千分位_BB" xfId="688"/>
    <cellStyle name="千位[0]_laroux" xfId="689"/>
    <cellStyle name="千位_laroux" xfId="690"/>
    <cellStyle name="千位分隔 2" xfId="691"/>
    <cellStyle name="千位分隔 2 2" xfId="692"/>
    <cellStyle name="千位分隔 2 2 2" xfId="693"/>
    <cellStyle name="千位分隔 2 3" xfId="694"/>
    <cellStyle name="千位分隔 2 3 2" xfId="695"/>
    <cellStyle name="千位分隔 3 2" xfId="696"/>
    <cellStyle name="千位分隔[0] 2" xfId="697"/>
    <cellStyle name="钎霖_laroux" xfId="698"/>
    <cellStyle name="适中 2" xfId="699"/>
    <cellStyle name="输出 2" xfId="700"/>
    <cellStyle name="样式 1" xfId="701"/>
    <cellStyle name="样式 1 2" xfId="702"/>
    <cellStyle name="样式 1 3" xfId="703"/>
    <cellStyle name="一般_BB" xfId="704"/>
    <cellStyle name="着色 1" xfId="705"/>
    <cellStyle name="着色 2" xfId="706"/>
    <cellStyle name="着色 3" xfId="707"/>
    <cellStyle name="着色 4" xfId="708"/>
    <cellStyle name="着色 5" xfId="709"/>
    <cellStyle name="着色 6" xfId="710"/>
    <cellStyle name="注释 2" xfId="711"/>
    <cellStyle name="표준" xfId="712"/>
    <cellStyle name="표준 2" xfId="713"/>
    <cellStyle name="표준 3" xfId="714"/>
    <cellStyle name="표준_364610" xfId="715"/>
  </cellStyles>
  <tableStyles count="0" defaultTableStyle="TableStyleMedium9"/>
  <colors>
    <mruColors>
      <color rgb="004472C4"/>
      <color rgb="00D9E1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microsoft.com/office/2006/relationships/vbaProject" Target="vbaProject.bin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4.xml"/><Relationship Id="rId23" Type="http://schemas.openxmlformats.org/officeDocument/2006/relationships/externalLink" Target="externalLinks/externalLink3.xml"/><Relationship Id="rId22" Type="http://schemas.openxmlformats.org/officeDocument/2006/relationships/externalLink" Target="externalLinks/externalLink2.xml"/><Relationship Id="rId21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152400</xdr:colOff>
      <xdr:row>4</xdr:row>
      <xdr:rowOff>695325</xdr:rowOff>
    </xdr:from>
    <xdr:ext cx="800219" cy="356316"/>
    <xdr:sp macro="[0]!A_收款录入">
      <xdr:nvSpPr>
        <xdr:cNvPr id="12" name="文本框 34"/>
        <xdr:cNvSpPr txBox="1"/>
      </xdr:nvSpPr>
      <xdr:spPr>
        <a:xfrm>
          <a:off x="1257300" y="4848225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收款录入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1</xdr:col>
      <xdr:colOff>152400</xdr:colOff>
      <xdr:row>1</xdr:row>
      <xdr:rowOff>790575</xdr:rowOff>
    </xdr:from>
    <xdr:ext cx="800219" cy="356316"/>
    <xdr:sp macro="[0]!A_商品资料">
      <xdr:nvSpPr>
        <xdr:cNvPr id="20" name="文本框 49"/>
        <xdr:cNvSpPr txBox="1"/>
      </xdr:nvSpPr>
      <xdr:spPr>
        <a:xfrm>
          <a:off x="1257300" y="154305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商品信息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92869</xdr:colOff>
      <xdr:row>1</xdr:row>
      <xdr:rowOff>790575</xdr:rowOff>
    </xdr:from>
    <xdr:ext cx="800219" cy="356316"/>
    <xdr:sp macro="[0]!A_客户资料">
      <xdr:nvSpPr>
        <xdr:cNvPr id="22" name="文本框 51"/>
        <xdr:cNvSpPr txBox="1"/>
      </xdr:nvSpPr>
      <xdr:spPr>
        <a:xfrm>
          <a:off x="2569210" y="154305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0">
              <a:latin typeface="微软雅黑" panose="020B0503020204020204" pitchFamily="34" charset="-122"/>
              <a:ea typeface="微软雅黑" panose="020B0503020204020204" pitchFamily="34" charset="-122"/>
            </a:rPr>
            <a:t>供应信息</a:t>
          </a:r>
          <a:endParaRPr lang="zh-CN" altLang="en-US" sz="1200" b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1</xdr:col>
      <xdr:colOff>152400</xdr:colOff>
      <xdr:row>2</xdr:row>
      <xdr:rowOff>645795</xdr:rowOff>
    </xdr:from>
    <xdr:ext cx="800100" cy="356235"/>
    <xdr:sp macro="[0]!A_进货录入">
      <xdr:nvSpPr>
        <xdr:cNvPr id="24" name="文本框 53"/>
        <xdr:cNvSpPr txBox="1"/>
      </xdr:nvSpPr>
      <xdr:spPr>
        <a:xfrm>
          <a:off x="1257300" y="2531745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入库录入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6</xdr:col>
      <xdr:colOff>659607</xdr:colOff>
      <xdr:row>1</xdr:row>
      <xdr:rowOff>790575</xdr:rowOff>
    </xdr:from>
    <xdr:ext cx="800219" cy="356316"/>
    <xdr:sp macro="[0]!A_基础数据">
      <xdr:nvSpPr>
        <xdr:cNvPr id="38" name="文本框 49"/>
        <xdr:cNvSpPr txBox="1"/>
      </xdr:nvSpPr>
      <xdr:spPr>
        <a:xfrm>
          <a:off x="5193030" y="154305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基础数据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8</xdr:col>
      <xdr:colOff>600075</xdr:colOff>
      <xdr:row>1</xdr:row>
      <xdr:rowOff>809625</xdr:rowOff>
    </xdr:from>
    <xdr:ext cx="800219" cy="356316"/>
    <xdr:sp macro="[0]!A_使用说明">
      <xdr:nvSpPr>
        <xdr:cNvPr id="57" name="文本框 49"/>
        <xdr:cNvSpPr txBox="1"/>
      </xdr:nvSpPr>
      <xdr:spPr>
        <a:xfrm>
          <a:off x="6505575" y="15621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使用说明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3</xdr:col>
      <xdr:colOff>123825</xdr:colOff>
      <xdr:row>3</xdr:row>
      <xdr:rowOff>638175</xdr:rowOff>
    </xdr:from>
    <xdr:ext cx="800219" cy="356316"/>
    <xdr:sp macro="[0]!A_出库查询">
      <xdr:nvSpPr>
        <xdr:cNvPr id="58" name="文本框 33"/>
        <xdr:cNvSpPr txBox="1"/>
      </xdr:nvSpPr>
      <xdr:spPr>
        <a:xfrm>
          <a:off x="2600325" y="3657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出库查询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1</xdr:col>
      <xdr:colOff>152400</xdr:colOff>
      <xdr:row>5</xdr:row>
      <xdr:rowOff>657225</xdr:rowOff>
    </xdr:from>
    <xdr:ext cx="800219" cy="356316"/>
    <xdr:sp macro="[0]!A_供应商总览">
      <xdr:nvSpPr>
        <xdr:cNvPr id="92" name="文本框 34"/>
        <xdr:cNvSpPr txBox="1"/>
      </xdr:nvSpPr>
      <xdr:spPr>
        <a:xfrm>
          <a:off x="1257300" y="5943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供应总览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3</xdr:col>
      <xdr:colOff>64294</xdr:colOff>
      <xdr:row>5</xdr:row>
      <xdr:rowOff>657225</xdr:rowOff>
    </xdr:from>
    <xdr:ext cx="800219" cy="356316"/>
    <xdr:sp macro="[0]!A_供应商对账">
      <xdr:nvSpPr>
        <xdr:cNvPr id="93" name="文本框 33"/>
        <xdr:cNvSpPr txBox="1"/>
      </xdr:nvSpPr>
      <xdr:spPr>
        <a:xfrm>
          <a:off x="2540635" y="5943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供应对账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5</xdr:col>
      <xdr:colOff>33338</xdr:colOff>
      <xdr:row>1</xdr:row>
      <xdr:rowOff>790575</xdr:rowOff>
    </xdr:from>
    <xdr:ext cx="800219" cy="356316"/>
    <xdr:sp macro="[0]!A_客户资料">
      <xdr:nvSpPr>
        <xdr:cNvPr id="85" name="文本框 51"/>
        <xdr:cNvSpPr txBox="1"/>
      </xdr:nvSpPr>
      <xdr:spPr>
        <a:xfrm>
          <a:off x="3881120" y="154305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0">
              <a:latin typeface="微软雅黑" panose="020B0503020204020204" pitchFamily="34" charset="-122"/>
              <a:ea typeface="微软雅黑" panose="020B0503020204020204" pitchFamily="34" charset="-122"/>
            </a:rPr>
            <a:t>客户信息</a:t>
          </a:r>
          <a:endParaRPr lang="zh-CN" altLang="en-US" sz="1200" b="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oneCellAnchor>
  <xdr:oneCellAnchor>
    <xdr:from>
      <xdr:col>3</xdr:col>
      <xdr:colOff>114300</xdr:colOff>
      <xdr:row>2</xdr:row>
      <xdr:rowOff>645795</xdr:rowOff>
    </xdr:from>
    <xdr:ext cx="800219" cy="356316"/>
    <xdr:sp macro="[0]!A_销售录入">
      <xdr:nvSpPr>
        <xdr:cNvPr id="87" name="文本框 53"/>
        <xdr:cNvSpPr txBox="1"/>
      </xdr:nvSpPr>
      <xdr:spPr>
        <a:xfrm>
          <a:off x="2590800" y="2531745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送货录入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3</xdr:col>
      <xdr:colOff>161925</xdr:colOff>
      <xdr:row>4</xdr:row>
      <xdr:rowOff>695325</xdr:rowOff>
    </xdr:from>
    <xdr:ext cx="800219" cy="356316"/>
    <xdr:sp macro="[0]!A_付款录入">
      <xdr:nvSpPr>
        <xdr:cNvPr id="88" name="文本框 34"/>
        <xdr:cNvSpPr txBox="1"/>
      </xdr:nvSpPr>
      <xdr:spPr>
        <a:xfrm>
          <a:off x="2638425" y="4848225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付款录入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1</xdr:col>
      <xdr:colOff>187325</xdr:colOff>
      <xdr:row>3</xdr:row>
      <xdr:rowOff>685800</xdr:rowOff>
    </xdr:from>
    <xdr:ext cx="800219" cy="356316"/>
    <xdr:sp macro="[0]!A_入库查询">
      <xdr:nvSpPr>
        <xdr:cNvPr id="90" name="文本框 33"/>
        <xdr:cNvSpPr txBox="1"/>
      </xdr:nvSpPr>
      <xdr:spPr>
        <a:xfrm>
          <a:off x="1292225" y="3705225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入库查询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4</xdr:col>
      <xdr:colOff>661988</xdr:colOff>
      <xdr:row>5</xdr:row>
      <xdr:rowOff>657225</xdr:rowOff>
    </xdr:from>
    <xdr:ext cx="800219" cy="356316"/>
    <xdr:sp macro="[0]!A_客户总览">
      <xdr:nvSpPr>
        <xdr:cNvPr id="91" name="文本框 34"/>
        <xdr:cNvSpPr txBox="1"/>
      </xdr:nvSpPr>
      <xdr:spPr>
        <a:xfrm>
          <a:off x="3823970" y="5943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客户总览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6</xdr:col>
      <xdr:colOff>573882</xdr:colOff>
      <xdr:row>5</xdr:row>
      <xdr:rowOff>657225</xdr:rowOff>
    </xdr:from>
    <xdr:ext cx="800219" cy="356316"/>
    <xdr:sp macro="[0]!A_客户对账">
      <xdr:nvSpPr>
        <xdr:cNvPr id="94" name="文本框 33"/>
        <xdr:cNvSpPr txBox="1"/>
      </xdr:nvSpPr>
      <xdr:spPr>
        <a:xfrm>
          <a:off x="5107305" y="5943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客户对账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oneCellAnchor>
    <xdr:from>
      <xdr:col>8</xdr:col>
      <xdr:colOff>485775</xdr:colOff>
      <xdr:row>5</xdr:row>
      <xdr:rowOff>657225</xdr:rowOff>
    </xdr:from>
    <xdr:ext cx="800219" cy="356316"/>
    <xdr:sp macro="[0]!A_进销存报表">
      <xdr:nvSpPr>
        <xdr:cNvPr id="21" name="文本框 33"/>
        <xdr:cNvSpPr txBox="1"/>
      </xdr:nvSpPr>
      <xdr:spPr>
        <a:xfrm>
          <a:off x="6391275" y="5943600"/>
          <a:ext cx="800100" cy="3562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l" defTabSz="914400" rtl="0" eaLnBrk="1" latinLnBrk="0" hangingPunct="1"/>
          <a:r>
            <a:rPr lang="zh-CN" altLang="en-US" sz="1200" b="0">
              <a:solidFill>
                <a:schemeClr val="tx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库存报表</a:t>
          </a:r>
          <a:endParaRPr lang="zh-CN" altLang="en-US" sz="1200" b="0">
            <a:solidFill>
              <a:schemeClr val="tx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oneCellAnchor>
  <xdr:twoCellAnchor editAs="oneCell">
    <xdr:from>
      <xdr:col>5</xdr:col>
      <xdr:colOff>152400</xdr:colOff>
      <xdr:row>1</xdr:row>
      <xdr:rowOff>238125</xdr:rowOff>
    </xdr:from>
    <xdr:to>
      <xdr:col>6</xdr:col>
      <xdr:colOff>18316</xdr:colOff>
      <xdr:row>1</xdr:row>
      <xdr:rowOff>789841</xdr:rowOff>
    </xdr:to>
    <xdr:pic macro="[0]!A_客户资料"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990600"/>
          <a:ext cx="551180" cy="551180"/>
        </a:xfrm>
        <a:prstGeom prst="rect">
          <a:avLst/>
        </a:prstGeom>
      </xdr:spPr>
    </xdr:pic>
    <xdr:clientData/>
  </xdr:twoCellAnchor>
  <xdr:twoCellAnchor editAs="oneCell">
    <xdr:from>
      <xdr:col>1</xdr:col>
      <xdr:colOff>178575</xdr:colOff>
      <xdr:row>1</xdr:row>
      <xdr:rowOff>111900</xdr:rowOff>
    </xdr:from>
    <xdr:to>
      <xdr:col>2</xdr:col>
      <xdr:colOff>150110</xdr:colOff>
      <xdr:row>1</xdr:row>
      <xdr:rowOff>769235</xdr:rowOff>
    </xdr:to>
    <xdr:pic macro="[0]!A_商品资料"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335" y="86423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</xdr:row>
      <xdr:rowOff>180975</xdr:rowOff>
    </xdr:from>
    <xdr:to>
      <xdr:col>4</xdr:col>
      <xdr:colOff>80469</xdr:colOff>
      <xdr:row>1</xdr:row>
      <xdr:rowOff>775794</xdr:rowOff>
    </xdr:to>
    <xdr:pic macro="[0]!A_供应商资料">
      <xdr:nvPicPr>
        <xdr:cNvPr id="5" name="图片 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933450"/>
          <a:ext cx="594360" cy="594360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676276</xdr:colOff>
      <xdr:row>1</xdr:row>
      <xdr:rowOff>85726</xdr:rowOff>
    </xdr:from>
    <xdr:to>
      <xdr:col>8</xdr:col>
      <xdr:colOff>37423</xdr:colOff>
      <xdr:row>1</xdr:row>
      <xdr:rowOff>818473</xdr:rowOff>
    </xdr:to>
    <xdr:pic macro="[0]!A_基础数据">
      <xdr:nvPicPr>
        <xdr:cNvPr id="6" name="图片 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838200"/>
          <a:ext cx="732155" cy="732155"/>
        </a:xfrm>
        <a:prstGeom prst="rect">
          <a:avLst/>
        </a:prstGeom>
      </xdr:spPr>
    </xdr:pic>
    <xdr:clientData/>
  </xdr:twoCellAnchor>
  <xdr:twoCellAnchor editAs="oneCell">
    <xdr:from>
      <xdr:col>8</xdr:col>
      <xdr:colOff>569101</xdr:colOff>
      <xdr:row>1</xdr:row>
      <xdr:rowOff>111901</xdr:rowOff>
    </xdr:from>
    <xdr:to>
      <xdr:col>9</xdr:col>
      <xdr:colOff>609600</xdr:colOff>
      <xdr:row>1</xdr:row>
      <xdr:rowOff>838200</xdr:rowOff>
    </xdr:to>
    <xdr:pic macro="[0]!A_使用说明">
      <xdr:nvPicPr>
        <xdr:cNvPr id="7" name="图片 6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4460" y="864235"/>
          <a:ext cx="726440" cy="726440"/>
        </a:xfrm>
        <a:prstGeom prst="rect">
          <a:avLst/>
        </a:prstGeom>
      </xdr:spPr>
    </xdr:pic>
    <xdr:clientData/>
  </xdr:twoCellAnchor>
  <xdr:twoCellAnchor editAs="oneCell">
    <xdr:from>
      <xdr:col>3</xdr:col>
      <xdr:colOff>151765</xdr:colOff>
      <xdr:row>2</xdr:row>
      <xdr:rowOff>123190</xdr:rowOff>
    </xdr:from>
    <xdr:to>
      <xdr:col>4</xdr:col>
      <xdr:colOff>76200</xdr:colOff>
      <xdr:row>2</xdr:row>
      <xdr:rowOff>733425</xdr:rowOff>
    </xdr:to>
    <xdr:pic macro="[0]!A_销售录入">
      <xdr:nvPicPr>
        <xdr:cNvPr id="14" name="图片 13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265" y="2009140"/>
          <a:ext cx="610235" cy="610235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2</xdr:row>
      <xdr:rowOff>95250</xdr:rowOff>
    </xdr:from>
    <xdr:to>
      <xdr:col>2</xdr:col>
      <xdr:colOff>180975</xdr:colOff>
      <xdr:row>2</xdr:row>
      <xdr:rowOff>704850</xdr:rowOff>
    </xdr:to>
    <xdr:pic macro="[0]!A_进货录入">
      <xdr:nvPicPr>
        <xdr:cNvPr id="15" name="图片 14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19812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276226</xdr:colOff>
      <xdr:row>4</xdr:row>
      <xdr:rowOff>209550</xdr:rowOff>
    </xdr:from>
    <xdr:to>
      <xdr:col>2</xdr:col>
      <xdr:colOff>148050</xdr:colOff>
      <xdr:row>4</xdr:row>
      <xdr:rowOff>764400</xdr:rowOff>
    </xdr:to>
    <xdr:pic macro="[0]!A_收款录入">
      <xdr:nvPicPr>
        <xdr:cNvPr id="18" name="图片 17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4362450"/>
          <a:ext cx="557530" cy="554355"/>
        </a:xfrm>
        <a:prstGeom prst="rect">
          <a:avLst/>
        </a:prstGeom>
      </xdr:spPr>
    </xdr:pic>
    <xdr:clientData/>
  </xdr:twoCellAnchor>
  <xdr:twoCellAnchor editAs="oneCell">
    <xdr:from>
      <xdr:col>3</xdr:col>
      <xdr:colOff>188100</xdr:colOff>
      <xdr:row>4</xdr:row>
      <xdr:rowOff>150000</xdr:rowOff>
    </xdr:from>
    <xdr:to>
      <xdr:col>4</xdr:col>
      <xdr:colOff>57150</xdr:colOff>
      <xdr:row>4</xdr:row>
      <xdr:rowOff>704850</xdr:rowOff>
    </xdr:to>
    <xdr:pic macro="[0]!A_付款录入">
      <xdr:nvPicPr>
        <xdr:cNvPr id="19" name="图片 18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4460" y="4302760"/>
          <a:ext cx="554990" cy="55499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5</xdr:row>
      <xdr:rowOff>57151</xdr:rowOff>
    </xdr:from>
    <xdr:to>
      <xdr:col>4</xdr:col>
      <xdr:colOff>104775</xdr:colOff>
      <xdr:row>5</xdr:row>
      <xdr:rowOff>676275</xdr:rowOff>
    </xdr:to>
    <xdr:pic macro="[0]!A_供应商对账">
      <xdr:nvPicPr>
        <xdr:cNvPr id="23" name="图片 22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5343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264301</xdr:colOff>
      <xdr:row>5</xdr:row>
      <xdr:rowOff>45226</xdr:rowOff>
    </xdr:from>
    <xdr:to>
      <xdr:col>2</xdr:col>
      <xdr:colOff>197625</xdr:colOff>
      <xdr:row>5</xdr:row>
      <xdr:rowOff>664350</xdr:rowOff>
    </xdr:to>
    <xdr:pic macro="[0]!A_供应商总览">
      <xdr:nvPicPr>
        <xdr:cNvPr id="25" name="图片 24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060" y="533146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6</xdr:col>
      <xdr:colOff>650100</xdr:colOff>
      <xdr:row>5</xdr:row>
      <xdr:rowOff>69075</xdr:rowOff>
    </xdr:from>
    <xdr:to>
      <xdr:col>7</xdr:col>
      <xdr:colOff>583424</xdr:colOff>
      <xdr:row>5</xdr:row>
      <xdr:rowOff>688199</xdr:rowOff>
    </xdr:to>
    <xdr:pic macro="[0]!A_客户对账">
      <xdr:nvPicPr>
        <xdr:cNvPr id="40" name="图片 39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05" y="535495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5</xdr:row>
      <xdr:rowOff>57150</xdr:rowOff>
    </xdr:from>
    <xdr:to>
      <xdr:col>5</xdr:col>
      <xdr:colOff>676274</xdr:colOff>
      <xdr:row>5</xdr:row>
      <xdr:rowOff>676274</xdr:rowOff>
    </xdr:to>
    <xdr:pic macro="[0]!A_客户总览">
      <xdr:nvPicPr>
        <xdr:cNvPr id="41" name="图片 40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5343525"/>
          <a:ext cx="618490" cy="618490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5</xdr:row>
      <xdr:rowOff>57150</xdr:rowOff>
    </xdr:from>
    <xdr:to>
      <xdr:col>9</xdr:col>
      <xdr:colOff>485775</xdr:colOff>
      <xdr:row>5</xdr:row>
      <xdr:rowOff>723900</xdr:rowOff>
    </xdr:to>
    <xdr:pic macro="[0]!A_进销存报表">
      <xdr:nvPicPr>
        <xdr:cNvPr id="26" name="图片 25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534352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3</xdr:row>
      <xdr:rowOff>142875</xdr:rowOff>
    </xdr:from>
    <xdr:to>
      <xdr:col>2</xdr:col>
      <xdr:colOff>240222</xdr:colOff>
      <xdr:row>3</xdr:row>
      <xdr:rowOff>723900</xdr:rowOff>
    </xdr:to>
    <xdr:pic macro="[0]!A_入库查询">
      <xdr:nvPicPr>
        <xdr:cNvPr id="27" name="图片 26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3162300"/>
          <a:ext cx="592455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211951</xdr:colOff>
      <xdr:row>3</xdr:row>
      <xdr:rowOff>85725</xdr:rowOff>
    </xdr:from>
    <xdr:to>
      <xdr:col>4</xdr:col>
      <xdr:colOff>118797</xdr:colOff>
      <xdr:row>3</xdr:row>
      <xdr:rowOff>666750</xdr:rowOff>
    </xdr:to>
    <xdr:pic macro="[0]!A_出库查询">
      <xdr:nvPicPr>
        <xdr:cNvPr id="45" name="图片 44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7955" y="3105150"/>
          <a:ext cx="593090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6</xdr:col>
      <xdr:colOff>266700</xdr:colOff>
      <xdr:row>0</xdr:row>
      <xdr:rowOff>0</xdr:rowOff>
    </xdr:from>
    <xdr:to>
      <xdr:col>7</xdr:col>
      <xdr:colOff>133350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6753225" y="0"/>
          <a:ext cx="55245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7</xdr:col>
      <xdr:colOff>571500</xdr:colOff>
      <xdr:row>0</xdr:row>
      <xdr:rowOff>0</xdr:rowOff>
    </xdr:from>
    <xdr:to>
      <xdr:col>8</xdr:col>
      <xdr:colOff>438150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7743825" y="0"/>
          <a:ext cx="55245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3</xdr:col>
      <xdr:colOff>523875</xdr:colOff>
      <xdr:row>1</xdr:row>
      <xdr:rowOff>28575</xdr:rowOff>
    </xdr:from>
    <xdr:to>
      <xdr:col>4</xdr:col>
      <xdr:colOff>638175</xdr:colOff>
      <xdr:row>2</xdr:row>
      <xdr:rowOff>133350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4867275" y="209550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11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14</xdr:col>
      <xdr:colOff>276225</xdr:colOff>
      <xdr:row>0</xdr:row>
      <xdr:rowOff>0</xdr:rowOff>
    </xdr:from>
    <xdr:to>
      <xdr:col>15</xdr:col>
      <xdr:colOff>200025</xdr:colOff>
      <xdr:row>0</xdr:row>
      <xdr:rowOff>313690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11287125" y="0"/>
          <a:ext cx="609600" cy="31369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238125</xdr:colOff>
      <xdr:row>0</xdr:row>
      <xdr:rowOff>0</xdr:rowOff>
    </xdr:from>
    <xdr:to>
      <xdr:col>14</xdr:col>
      <xdr:colOff>161925</xdr:colOff>
      <xdr:row>0</xdr:row>
      <xdr:rowOff>313690</xdr:rowOff>
    </xdr:to>
    <xdr:sp macro="[0]!B_一键更新库存">
      <xdr:nvSpPr>
        <xdr:cNvPr id="3" name="Text Box 1"/>
        <xdr:cNvSpPr txBox="1">
          <a:spLocks noChangeAspect="1" noChangeArrowheads="1"/>
        </xdr:cNvSpPr>
      </xdr:nvSpPr>
      <xdr:spPr>
        <a:xfrm>
          <a:off x="10563225" y="0"/>
          <a:ext cx="609600" cy="31369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更新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13</xdr:col>
      <xdr:colOff>228600</xdr:colOff>
      <xdr:row>6</xdr:row>
      <xdr:rowOff>136525</xdr:rowOff>
    </xdr:from>
    <xdr:to>
      <xdr:col>14</xdr:col>
      <xdr:colOff>228600</xdr:colOff>
      <xdr:row>7</xdr:row>
      <xdr:rowOff>146050</xdr:rowOff>
    </xdr:to>
    <xdr:sp macro="[0]!R_入库保存">
      <xdr:nvSpPr>
        <xdr:cNvPr id="2" name="Text Box 4"/>
        <xdr:cNvSpPr txBox="1">
          <a:spLocks noChangeAspect="1" noChangeArrowheads="1"/>
        </xdr:cNvSpPr>
      </xdr:nvSpPr>
      <xdr:spPr>
        <a:xfrm>
          <a:off x="10315575" y="1982470"/>
          <a:ext cx="733425" cy="238125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确认单据</a:t>
          </a:r>
          <a:endParaRPr lang="zh-CN" altLang="en-US" sz="11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228600</xdr:colOff>
      <xdr:row>13</xdr:row>
      <xdr:rowOff>41275</xdr:rowOff>
    </xdr:from>
    <xdr:to>
      <xdr:col>14</xdr:col>
      <xdr:colOff>228600</xdr:colOff>
      <xdr:row>14</xdr:row>
      <xdr:rowOff>41275</xdr:rowOff>
    </xdr:to>
    <xdr:sp macro="[0]!R_入库清空">
      <xdr:nvSpPr>
        <xdr:cNvPr id="3" name="Text Box 5"/>
        <xdr:cNvSpPr txBox="1">
          <a:spLocks noChangeAspect="1" noChangeArrowheads="1"/>
        </xdr:cNvSpPr>
      </xdr:nvSpPr>
      <xdr:spPr>
        <a:xfrm>
          <a:off x="10315575" y="3544570"/>
          <a:ext cx="733425" cy="238125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清   空</a:t>
          </a:r>
          <a:endParaRPr lang="zh-CN" altLang="en-US" sz="11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228600</xdr:colOff>
      <xdr:row>9</xdr:row>
      <xdr:rowOff>184150</xdr:rowOff>
    </xdr:from>
    <xdr:to>
      <xdr:col>14</xdr:col>
      <xdr:colOff>238125</xdr:colOff>
      <xdr:row>10</xdr:row>
      <xdr:rowOff>174625</xdr:rowOff>
    </xdr:to>
    <xdr:sp macro="[0]!R_入库删除">
      <xdr:nvSpPr>
        <xdr:cNvPr id="4" name="Text Box 7"/>
        <xdr:cNvSpPr txBox="1">
          <a:spLocks noChangeAspect="1" noChangeArrowheads="1"/>
        </xdr:cNvSpPr>
      </xdr:nvSpPr>
      <xdr:spPr>
        <a:xfrm>
          <a:off x="10315575" y="2734945"/>
          <a:ext cx="742950" cy="228600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删除单据</a:t>
          </a:r>
          <a:endParaRPr lang="zh-CN" altLang="en-US" sz="11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228600</xdr:colOff>
      <xdr:row>8</xdr:row>
      <xdr:rowOff>41275</xdr:rowOff>
    </xdr:from>
    <xdr:to>
      <xdr:col>14</xdr:col>
      <xdr:colOff>228600</xdr:colOff>
      <xdr:row>9</xdr:row>
      <xdr:rowOff>41275</xdr:rowOff>
    </xdr:to>
    <xdr:sp macro="[0]!R_入库查询">
      <xdr:nvSpPr>
        <xdr:cNvPr id="5" name="Text Box 8"/>
        <xdr:cNvSpPr txBox="1">
          <a:spLocks noChangeAspect="1" noChangeArrowheads="1"/>
        </xdr:cNvSpPr>
      </xdr:nvSpPr>
      <xdr:spPr>
        <a:xfrm>
          <a:off x="10315575" y="2353945"/>
          <a:ext cx="733425" cy="238125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查询单据</a:t>
          </a:r>
          <a:endParaRPr lang="zh-CN" altLang="en-US" sz="11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228600</xdr:colOff>
      <xdr:row>15</xdr:row>
      <xdr:rowOff>2540</xdr:rowOff>
    </xdr:from>
    <xdr:to>
      <xdr:col>14</xdr:col>
      <xdr:colOff>257810</xdr:colOff>
      <xdr:row>16</xdr:row>
      <xdr:rowOff>50800</xdr:rowOff>
    </xdr:to>
    <xdr:sp macro="[0]!A_返回主界面">
      <xdr:nvSpPr>
        <xdr:cNvPr id="6" name="Text Box 9"/>
        <xdr:cNvSpPr txBox="1">
          <a:spLocks noChangeAspect="1" noChangeArrowheads="1"/>
        </xdr:cNvSpPr>
      </xdr:nvSpPr>
      <xdr:spPr>
        <a:xfrm>
          <a:off x="10315575" y="3982085"/>
          <a:ext cx="762635" cy="286385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9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9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13</xdr:col>
      <xdr:colOff>228600</xdr:colOff>
      <xdr:row>11</xdr:row>
      <xdr:rowOff>98425</xdr:rowOff>
    </xdr:from>
    <xdr:to>
      <xdr:col>14</xdr:col>
      <xdr:colOff>228600</xdr:colOff>
      <xdr:row>12</xdr:row>
      <xdr:rowOff>98425</xdr:rowOff>
    </xdr:to>
    <xdr:sp macro="[0]!R_入库单打印">
      <xdr:nvSpPr>
        <xdr:cNvPr id="7" name="Text Box 14"/>
        <xdr:cNvSpPr txBox="1">
          <a:spLocks noChangeAspect="1" noChangeArrowheads="1"/>
        </xdr:cNvSpPr>
      </xdr:nvSpPr>
      <xdr:spPr>
        <a:xfrm>
          <a:off x="10315575" y="3125470"/>
          <a:ext cx="733425" cy="238125"/>
        </a:xfrm>
        <a:prstGeom prst="rect">
          <a:avLst/>
        </a:prstGeom>
        <a:solidFill>
          <a:srgbClr val="4472C4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bg1"/>
              </a:solidFill>
              <a:latin typeface="宋体" panose="02010600030101010101" pitchFamily="7" charset="-122"/>
              <a:ea typeface="宋体" panose="02010600030101010101" pitchFamily="7" charset="-122"/>
            </a:rPr>
            <a:t>打   印</a:t>
          </a:r>
          <a:endParaRPr lang="zh-CN" altLang="en-US" sz="1100" b="0" i="0" strike="noStrike">
            <a:solidFill>
              <a:schemeClr val="bg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14</xdr:col>
      <xdr:colOff>114300</xdr:colOff>
      <xdr:row>6</xdr:row>
      <xdr:rowOff>133350</xdr:rowOff>
    </xdr:from>
    <xdr:to>
      <xdr:col>14</xdr:col>
      <xdr:colOff>847725</xdr:colOff>
      <xdr:row>7</xdr:row>
      <xdr:rowOff>142875</xdr:rowOff>
    </xdr:to>
    <xdr:sp macro="[0]!C_出库保存">
      <xdr:nvSpPr>
        <xdr:cNvPr id="2" name="Text Box 4"/>
        <xdr:cNvSpPr txBox="1">
          <a:spLocks noChangeAspect="1" noChangeArrowheads="1"/>
        </xdr:cNvSpPr>
      </xdr:nvSpPr>
      <xdr:spPr>
        <a:xfrm>
          <a:off x="11401425" y="1933575"/>
          <a:ext cx="733425" cy="23812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确认单据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114300</xdr:colOff>
      <xdr:row>13</xdr:row>
      <xdr:rowOff>38100</xdr:rowOff>
    </xdr:from>
    <xdr:to>
      <xdr:col>14</xdr:col>
      <xdr:colOff>847725</xdr:colOff>
      <xdr:row>14</xdr:row>
      <xdr:rowOff>38100</xdr:rowOff>
    </xdr:to>
    <xdr:sp macro="[0]!C_出库清空">
      <xdr:nvSpPr>
        <xdr:cNvPr id="3" name="Text Box 5"/>
        <xdr:cNvSpPr txBox="1">
          <a:spLocks noChangeAspect="1" noChangeArrowheads="1"/>
        </xdr:cNvSpPr>
      </xdr:nvSpPr>
      <xdr:spPr>
        <a:xfrm>
          <a:off x="11401425" y="3495675"/>
          <a:ext cx="733425" cy="23812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清   空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114300</xdr:colOff>
      <xdr:row>9</xdr:row>
      <xdr:rowOff>180975</xdr:rowOff>
    </xdr:from>
    <xdr:to>
      <xdr:col>14</xdr:col>
      <xdr:colOff>857250</xdr:colOff>
      <xdr:row>10</xdr:row>
      <xdr:rowOff>171450</xdr:rowOff>
    </xdr:to>
    <xdr:sp macro="[0]!C_出库删除">
      <xdr:nvSpPr>
        <xdr:cNvPr id="4" name="Text Box 7"/>
        <xdr:cNvSpPr txBox="1">
          <a:spLocks noChangeAspect="1" noChangeArrowheads="1"/>
        </xdr:cNvSpPr>
      </xdr:nvSpPr>
      <xdr:spPr>
        <a:xfrm>
          <a:off x="11401425" y="2686050"/>
          <a:ext cx="742950" cy="22860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删除单据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114300</xdr:colOff>
      <xdr:row>8</xdr:row>
      <xdr:rowOff>38100</xdr:rowOff>
    </xdr:from>
    <xdr:to>
      <xdr:col>14</xdr:col>
      <xdr:colOff>847725</xdr:colOff>
      <xdr:row>9</xdr:row>
      <xdr:rowOff>38100</xdr:rowOff>
    </xdr:to>
    <xdr:sp macro="[0]!C_出库查询">
      <xdr:nvSpPr>
        <xdr:cNvPr id="5" name="Text Box 8"/>
        <xdr:cNvSpPr txBox="1">
          <a:spLocks noChangeAspect="1" noChangeArrowheads="1"/>
        </xdr:cNvSpPr>
      </xdr:nvSpPr>
      <xdr:spPr>
        <a:xfrm>
          <a:off x="11401425" y="2305050"/>
          <a:ext cx="733425" cy="23812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查询单据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114300</xdr:colOff>
      <xdr:row>14</xdr:row>
      <xdr:rowOff>237490</xdr:rowOff>
    </xdr:from>
    <xdr:to>
      <xdr:col>14</xdr:col>
      <xdr:colOff>876935</xdr:colOff>
      <xdr:row>16</xdr:row>
      <xdr:rowOff>47625</xdr:rowOff>
    </xdr:to>
    <xdr:sp macro="[0]!A_返回主界面">
      <xdr:nvSpPr>
        <xdr:cNvPr id="6" name="Text Box 9"/>
        <xdr:cNvSpPr txBox="1">
          <a:spLocks noChangeAspect="1" noChangeArrowheads="1"/>
        </xdr:cNvSpPr>
      </xdr:nvSpPr>
      <xdr:spPr>
        <a:xfrm>
          <a:off x="11401425" y="3933190"/>
          <a:ext cx="762635" cy="28638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9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9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114300</xdr:colOff>
      <xdr:row>11</xdr:row>
      <xdr:rowOff>95250</xdr:rowOff>
    </xdr:from>
    <xdr:to>
      <xdr:col>14</xdr:col>
      <xdr:colOff>847725</xdr:colOff>
      <xdr:row>12</xdr:row>
      <xdr:rowOff>95250</xdr:rowOff>
    </xdr:to>
    <xdr:sp macro="[0]!C_出库单打印">
      <xdr:nvSpPr>
        <xdr:cNvPr id="7" name="Text Box 14"/>
        <xdr:cNvSpPr txBox="1">
          <a:spLocks noChangeAspect="1" noChangeArrowheads="1"/>
        </xdr:cNvSpPr>
      </xdr:nvSpPr>
      <xdr:spPr>
        <a:xfrm>
          <a:off x="11401425" y="3076575"/>
          <a:ext cx="733425" cy="23812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打   印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2</xdr:col>
      <xdr:colOff>123825</xdr:colOff>
      <xdr:row>0</xdr:row>
      <xdr:rowOff>0</xdr:rowOff>
    </xdr:from>
    <xdr:to>
      <xdr:col>2</xdr:col>
      <xdr:colOff>923925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1666875" y="0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主页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12</xdr:col>
      <xdr:colOff>314325</xdr:colOff>
      <xdr:row>0</xdr:row>
      <xdr:rowOff>0</xdr:rowOff>
    </xdr:from>
    <xdr:to>
      <xdr:col>13</xdr:col>
      <xdr:colOff>428625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11296650" y="0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12</xdr:col>
      <xdr:colOff>314325</xdr:colOff>
      <xdr:row>0</xdr:row>
      <xdr:rowOff>0</xdr:rowOff>
    </xdr:from>
    <xdr:to>
      <xdr:col>13</xdr:col>
      <xdr:colOff>428625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11296650" y="0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428625</xdr:colOff>
      <xdr:row>14</xdr:row>
      <xdr:rowOff>133350</xdr:rowOff>
    </xdr:from>
    <xdr:to>
      <xdr:col>1</xdr:col>
      <xdr:colOff>523875</xdr:colOff>
      <xdr:row>15</xdr:row>
      <xdr:rowOff>180975</xdr:rowOff>
    </xdr:to>
    <xdr:sp macro="[0]!A_返回主界面">
      <xdr:nvSpPr>
        <xdr:cNvPr id="2" name="Text Box 3"/>
        <xdr:cNvSpPr txBox="1">
          <a:spLocks noChangeAspect="1" noChangeArrowheads="1"/>
        </xdr:cNvSpPr>
      </xdr:nvSpPr>
      <xdr:spPr>
        <a:xfrm>
          <a:off x="428625" y="3371850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0</xdr:col>
      <xdr:colOff>428625</xdr:colOff>
      <xdr:row>11</xdr:row>
      <xdr:rowOff>66675</xdr:rowOff>
    </xdr:from>
    <xdr:to>
      <xdr:col>1</xdr:col>
      <xdr:colOff>523875</xdr:colOff>
      <xdr:row>12</xdr:row>
      <xdr:rowOff>114300</xdr:rowOff>
    </xdr:to>
    <xdr:sp macro="[0]!CX_出库清空">
      <xdr:nvSpPr>
        <xdr:cNvPr id="3" name="Text Box 4"/>
        <xdr:cNvSpPr txBox="1">
          <a:spLocks noChangeAspect="1" noChangeArrowheads="1"/>
        </xdr:cNvSpPr>
      </xdr:nvSpPr>
      <xdr:spPr>
        <a:xfrm>
          <a:off x="428625" y="2590800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清    空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0</xdr:col>
      <xdr:colOff>438150</xdr:colOff>
      <xdr:row>12</xdr:row>
      <xdr:rowOff>219075</xdr:rowOff>
    </xdr:from>
    <xdr:to>
      <xdr:col>1</xdr:col>
      <xdr:colOff>533400</xdr:colOff>
      <xdr:row>14</xdr:row>
      <xdr:rowOff>28575</xdr:rowOff>
    </xdr:to>
    <xdr:sp macro="[0]!CX_出库查询按钮">
      <xdr:nvSpPr>
        <xdr:cNvPr id="4" name="Text Box 5"/>
        <xdr:cNvSpPr txBox="1">
          <a:spLocks noChangeAspect="1" noChangeArrowheads="1"/>
        </xdr:cNvSpPr>
      </xdr:nvSpPr>
      <xdr:spPr>
        <a:xfrm>
          <a:off x="438150" y="2981325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点击查询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428625</xdr:colOff>
      <xdr:row>14</xdr:row>
      <xdr:rowOff>133350</xdr:rowOff>
    </xdr:from>
    <xdr:to>
      <xdr:col>1</xdr:col>
      <xdr:colOff>523875</xdr:colOff>
      <xdr:row>15</xdr:row>
      <xdr:rowOff>180975</xdr:rowOff>
    </xdr:to>
    <xdr:sp macro="[0]!A_返回主界面">
      <xdr:nvSpPr>
        <xdr:cNvPr id="2" name="Text Box 3"/>
        <xdr:cNvSpPr txBox="1">
          <a:spLocks noChangeAspect="1" noChangeArrowheads="1"/>
        </xdr:cNvSpPr>
      </xdr:nvSpPr>
      <xdr:spPr>
        <a:xfrm>
          <a:off x="428625" y="3371850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0</xdr:col>
      <xdr:colOff>428625</xdr:colOff>
      <xdr:row>11</xdr:row>
      <xdr:rowOff>66675</xdr:rowOff>
    </xdr:from>
    <xdr:to>
      <xdr:col>1</xdr:col>
      <xdr:colOff>523875</xdr:colOff>
      <xdr:row>12</xdr:row>
      <xdr:rowOff>114300</xdr:rowOff>
    </xdr:to>
    <xdr:sp macro="[0]!CX_入库清空">
      <xdr:nvSpPr>
        <xdr:cNvPr id="3" name="Text Box 4"/>
        <xdr:cNvSpPr txBox="1">
          <a:spLocks noChangeAspect="1" noChangeArrowheads="1"/>
        </xdr:cNvSpPr>
      </xdr:nvSpPr>
      <xdr:spPr>
        <a:xfrm>
          <a:off x="428625" y="2590800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清    空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0</xdr:col>
      <xdr:colOff>438150</xdr:colOff>
      <xdr:row>12</xdr:row>
      <xdr:rowOff>219075</xdr:rowOff>
    </xdr:from>
    <xdr:to>
      <xdr:col>1</xdr:col>
      <xdr:colOff>533400</xdr:colOff>
      <xdr:row>14</xdr:row>
      <xdr:rowOff>28575</xdr:rowOff>
    </xdr:to>
    <xdr:sp macro="[0]!CX_入库查询按钮">
      <xdr:nvSpPr>
        <xdr:cNvPr id="4" name="Text Box 5"/>
        <xdr:cNvSpPr txBox="1">
          <a:spLocks noChangeAspect="1" noChangeArrowheads="1"/>
        </xdr:cNvSpPr>
      </xdr:nvSpPr>
      <xdr:spPr>
        <a:xfrm>
          <a:off x="438150" y="2981325"/>
          <a:ext cx="866775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点击查询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12</xdr:col>
      <xdr:colOff>247650</xdr:colOff>
      <xdr:row>0</xdr:row>
      <xdr:rowOff>266700</xdr:rowOff>
    </xdr:from>
    <xdr:to>
      <xdr:col>14</xdr:col>
      <xdr:colOff>152400</xdr:colOff>
      <xdr:row>0</xdr:row>
      <xdr:rowOff>560491</xdr:rowOff>
    </xdr:to>
    <xdr:sp macro="[0]!ysdz">
      <xdr:nvSpPr>
        <xdr:cNvPr id="2" name="Text Box 4"/>
        <xdr:cNvSpPr txBox="1">
          <a:spLocks noChangeAspect="1" noChangeArrowheads="1"/>
        </xdr:cNvSpPr>
      </xdr:nvSpPr>
      <xdr:spPr>
        <a:xfrm>
          <a:off x="9172575" y="266700"/>
          <a:ext cx="904875" cy="293370"/>
        </a:xfrm>
        <a:prstGeom prst="rect">
          <a:avLst/>
        </a:prstGeom>
        <a:solidFill>
          <a:srgbClr val="D9E1F2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14</xdr:col>
      <xdr:colOff>428625</xdr:colOff>
      <xdr:row>0</xdr:row>
      <xdr:rowOff>266700</xdr:rowOff>
    </xdr:from>
    <xdr:to>
      <xdr:col>15</xdr:col>
      <xdr:colOff>428625</xdr:colOff>
      <xdr:row>0</xdr:row>
      <xdr:rowOff>552450</xdr:rowOff>
    </xdr:to>
    <xdr:sp macro="[0]!A_返回主界面">
      <xdr:nvSpPr>
        <xdr:cNvPr id="3" name="Text Box 1"/>
        <xdr:cNvSpPr txBox="1">
          <a:spLocks noChangeAspect="1" noChangeArrowheads="1"/>
        </xdr:cNvSpPr>
      </xdr:nvSpPr>
      <xdr:spPr>
        <a:xfrm>
          <a:off x="10353675" y="266700"/>
          <a:ext cx="800100" cy="285750"/>
        </a:xfrm>
        <a:prstGeom prst="rect">
          <a:avLst/>
        </a:prstGeom>
        <a:solidFill>
          <a:srgbClr val="D9E1F2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9</xdr:col>
      <xdr:colOff>190501</xdr:colOff>
      <xdr:row>0</xdr:row>
      <xdr:rowOff>190501</xdr:rowOff>
    </xdr:from>
    <xdr:to>
      <xdr:col>10</xdr:col>
      <xdr:colOff>285751</xdr:colOff>
      <xdr:row>1</xdr:row>
      <xdr:rowOff>180976</xdr:rowOff>
    </xdr:to>
    <xdr:sp macro="[0]!yszl">
      <xdr:nvSpPr>
        <xdr:cNvPr id="2" name="Text Box 4"/>
        <xdr:cNvSpPr txBox="1">
          <a:spLocks noChangeAspect="1" noChangeArrowheads="1"/>
        </xdr:cNvSpPr>
      </xdr:nvSpPr>
      <xdr:spPr>
        <a:xfrm>
          <a:off x="7229475" y="190500"/>
          <a:ext cx="781050" cy="30480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10</xdr:col>
      <xdr:colOff>447675</xdr:colOff>
      <xdr:row>0</xdr:row>
      <xdr:rowOff>200025</xdr:rowOff>
    </xdr:from>
    <xdr:to>
      <xdr:col>11</xdr:col>
      <xdr:colOff>561975</xdr:colOff>
      <xdr:row>1</xdr:row>
      <xdr:rowOff>171450</xdr:rowOff>
    </xdr:to>
    <xdr:sp macro="[0]!A_返回主界面">
      <xdr:nvSpPr>
        <xdr:cNvPr id="3" name="Text Box 1"/>
        <xdr:cNvSpPr txBox="1">
          <a:spLocks noChangeAspect="1" noChangeArrowheads="1"/>
        </xdr:cNvSpPr>
      </xdr:nvSpPr>
      <xdr:spPr>
        <a:xfrm>
          <a:off x="8172450" y="200025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13</xdr:col>
      <xdr:colOff>247650</xdr:colOff>
      <xdr:row>0</xdr:row>
      <xdr:rowOff>133350</xdr:rowOff>
    </xdr:from>
    <xdr:to>
      <xdr:col>15</xdr:col>
      <xdr:colOff>76200</xdr:colOff>
      <xdr:row>1</xdr:row>
      <xdr:rowOff>17566</xdr:rowOff>
    </xdr:to>
    <xdr:sp macro="[0]!yfdz">
      <xdr:nvSpPr>
        <xdr:cNvPr id="2" name="Text Box 4"/>
        <xdr:cNvSpPr txBox="1">
          <a:spLocks noChangeAspect="1" noChangeArrowheads="1"/>
        </xdr:cNvSpPr>
      </xdr:nvSpPr>
      <xdr:spPr>
        <a:xfrm>
          <a:off x="9182100" y="133350"/>
          <a:ext cx="904875" cy="29337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15</xdr:col>
      <xdr:colOff>161925</xdr:colOff>
      <xdr:row>0</xdr:row>
      <xdr:rowOff>123825</xdr:rowOff>
    </xdr:from>
    <xdr:to>
      <xdr:col>15</xdr:col>
      <xdr:colOff>962025</xdr:colOff>
      <xdr:row>1</xdr:row>
      <xdr:rowOff>0</xdr:rowOff>
    </xdr:to>
    <xdr:sp macro="[0]!A_返回主界面">
      <xdr:nvSpPr>
        <xdr:cNvPr id="3" name="Text Box 1"/>
        <xdr:cNvSpPr txBox="1">
          <a:spLocks noChangeAspect="1" noChangeArrowheads="1"/>
        </xdr:cNvSpPr>
      </xdr:nvSpPr>
      <xdr:spPr>
        <a:xfrm>
          <a:off x="10172700" y="123825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9</xdr:col>
      <xdr:colOff>190501</xdr:colOff>
      <xdr:row>0</xdr:row>
      <xdr:rowOff>190501</xdr:rowOff>
    </xdr:from>
    <xdr:to>
      <xdr:col>10</xdr:col>
      <xdr:colOff>285751</xdr:colOff>
      <xdr:row>1</xdr:row>
      <xdr:rowOff>180976</xdr:rowOff>
    </xdr:to>
    <xdr:sp macro="[0]!yfzl">
      <xdr:nvSpPr>
        <xdr:cNvPr id="2" name="Text Box 4"/>
        <xdr:cNvSpPr txBox="1">
          <a:spLocks noChangeAspect="1" noChangeArrowheads="1"/>
        </xdr:cNvSpPr>
      </xdr:nvSpPr>
      <xdr:spPr>
        <a:xfrm>
          <a:off x="7229475" y="190500"/>
          <a:ext cx="781050" cy="30480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查询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  <xdr:twoCellAnchor editAs="absolute">
    <xdr:from>
      <xdr:col>10</xdr:col>
      <xdr:colOff>447675</xdr:colOff>
      <xdr:row>0</xdr:row>
      <xdr:rowOff>200025</xdr:rowOff>
    </xdr:from>
    <xdr:to>
      <xdr:col>11</xdr:col>
      <xdr:colOff>561975</xdr:colOff>
      <xdr:row>1</xdr:row>
      <xdr:rowOff>171450</xdr:rowOff>
    </xdr:to>
    <xdr:sp macro="[0]!A_返回主界面">
      <xdr:nvSpPr>
        <xdr:cNvPr id="3" name="Text Box 1"/>
        <xdr:cNvSpPr txBox="1">
          <a:spLocks noChangeAspect="1" noChangeArrowheads="1"/>
        </xdr:cNvSpPr>
      </xdr:nvSpPr>
      <xdr:spPr>
        <a:xfrm>
          <a:off x="8172450" y="200025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</a:t>
          </a:r>
          <a:r>
            <a:rPr lang="zh-CN" altLang="en-US" sz="11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</a:rPr>
            <a:t>主界面</a:t>
          </a:r>
          <a:endParaRPr lang="zh-CN" altLang="en-US" sz="11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0</xdr:row>
      <xdr:rowOff>38100</xdr:rowOff>
    </xdr:from>
    <xdr:to>
      <xdr:col>1</xdr:col>
      <xdr:colOff>716695</xdr:colOff>
      <xdr:row>0</xdr:row>
      <xdr:rowOff>333375</xdr:rowOff>
    </xdr:to>
    <xdr:sp macro="[0]!A_返回主界面">
      <xdr:nvSpPr>
        <xdr:cNvPr id="2" name="矩形 1"/>
        <xdr:cNvSpPr/>
      </xdr:nvSpPr>
      <xdr:spPr>
        <a:xfrm>
          <a:off x="180975" y="38100"/>
          <a:ext cx="935355" cy="29527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marL="0" indent="0" algn="ctr" rtl="1">
            <a:defRPr sz="1000"/>
          </a:pPr>
          <a:r>
            <a:rPr lang="zh-CN" altLang="en-US" sz="9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返回主页</a:t>
          </a:r>
          <a:endParaRPr lang="zh-CN" altLang="en-US" sz="9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  <a:cs typeface="+mn-cs"/>
          </a:endParaRPr>
        </a:p>
      </xdr:txBody>
    </xdr:sp>
    <xdr:clientData fPrintsWithSheet="0"/>
  </xdr:twoCellAnchor>
  <xdr:twoCellAnchor>
    <xdr:from>
      <xdr:col>1</xdr:col>
      <xdr:colOff>790574</xdr:colOff>
      <xdr:row>0</xdr:row>
      <xdr:rowOff>47625</xdr:rowOff>
    </xdr:from>
    <xdr:to>
      <xdr:col>2</xdr:col>
      <xdr:colOff>619124</xdr:colOff>
      <xdr:row>0</xdr:row>
      <xdr:rowOff>342900</xdr:rowOff>
    </xdr:to>
    <xdr:sp macro="[0]!ff_YDJiaQuan1">
      <xdr:nvSpPr>
        <xdr:cNvPr id="3" name="矩形 2"/>
        <xdr:cNvSpPr/>
      </xdr:nvSpPr>
      <xdr:spPr>
        <a:xfrm>
          <a:off x="1189990" y="47625"/>
          <a:ext cx="923925" cy="295275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36576" tIns="18288" rIns="36576" bIns="18288" anchor="ctr" upright="1"/>
        <a:lstStyle/>
        <a:p>
          <a:pPr marL="0" indent="0" algn="ctr" rtl="1">
            <a:defRPr sz="1000"/>
          </a:pPr>
          <a:r>
            <a:rPr lang="zh-CN" altLang="en-US" sz="900" b="0" i="0" strike="noStrike">
              <a:solidFill>
                <a:schemeClr val="tx1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点击查询</a:t>
          </a:r>
          <a:endParaRPr lang="zh-CN" altLang="en-US" sz="900" b="0" i="0" strike="noStrike">
            <a:solidFill>
              <a:schemeClr val="tx1"/>
            </a:solidFill>
            <a:latin typeface="宋体" panose="02010600030101010101" pitchFamily="7" charset="-122"/>
            <a:ea typeface="宋体" panose="02010600030101010101" pitchFamily="7" charset="-122"/>
            <a:cs typeface="+mn-cs"/>
          </a:endParaRPr>
        </a:p>
      </xdr:txBody>
    </xdr:sp>
    <xdr:clientData fPrintsWithSheet="0"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12</xdr:col>
      <xdr:colOff>142875</xdr:colOff>
      <xdr:row>0</xdr:row>
      <xdr:rowOff>0</xdr:rowOff>
    </xdr:from>
    <xdr:to>
      <xdr:col>13</xdr:col>
      <xdr:colOff>257175</xdr:colOff>
      <xdr:row>0</xdr:row>
      <xdr:rowOff>285750</xdr:rowOff>
    </xdr:to>
    <xdr:sp macro="[0]!A_返回主界面">
      <xdr:nvSpPr>
        <xdr:cNvPr id="2" name="Text Box 1"/>
        <xdr:cNvSpPr txBox="1">
          <a:spLocks noChangeAspect="1" noChangeArrowheads="1"/>
        </xdr:cNvSpPr>
      </xdr:nvSpPr>
      <xdr:spPr>
        <a:xfrm>
          <a:off x="8372475" y="0"/>
          <a:ext cx="800100" cy="285750"/>
        </a:xfrm>
        <a:prstGeom prst="rect">
          <a:avLst/>
        </a:prstGeom>
        <a:solidFill>
          <a:srgbClr val="FF9900"/>
        </a:solidFill>
        <a:ln w="19050">
          <a:solidFill>
            <a:srgbClr val="008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返回主界面</a:t>
          </a:r>
          <a:endParaRPr lang="zh-CN" altLang="en-US" sz="11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w-2139\Documents\tencent%20files\215843231\filerecv\&#31291;&#22771;\Users\kingsoft.kingsoft-PC.000\Desktop\&#36716;&#35270;&#39057;\output\&#26032;&#24314;&#25991;&#20214;&#22841;\&#27169;&#26495;4\Users\cw-2139\AppData\Roaming\Microsoft\Excel\&#65316;&#65314;&#38283;&#30330;\Excel\QC&#65403;&#65392;&#65400;&#65433;&#30330;&#34920;\&#31777;&#21336;&#12288;&#12377;&#12368;&#20351;&#12360;&#12427;&#12288;QC&#65411;&#65438;&#65392;&#65408;&#65404;-&#654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w-2139\Documents\tencent%20files\215843231\filerecv\&#31291;&#22771;\&#65316;&#65314;&#38283;&#30330;\Excel\QC&#65403;&#65392;&#65400;&#65433;&#30330;&#34920;\&#31777;&#21336;&#12288;&#12377;&#12368;&#20351;&#12360;&#12427;&#12288;QC&#65411;&#65438;&#65392;&#65408;&#65404;-&#6541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w-2139\Documents\tencent%20files\215843231\filerecv\&#31291;&#22771;\Users\Administrator\AppData\Roaming\Kingsoft\office6\templates\download\&#40664;&#35748;\&#29233;&#32500;&#36130;&#2115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w-2139\Documents\tencent%20files\215843231\filerecv\&#31291;&#22771;\DOCUME~1\ADMINI~1\LOCALS~1\Temp\Rar$DI00.344\&#22269;&#31246;&#20943;&#20813;&#31246;&#35843;&#26597;&#20225;&#19994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七つ道具"/>
      <sheetName val="目次"/>
      <sheetName val="ｸﾞﾗﾌ　ﾖｺ"/>
      <sheetName val="ﾃﾞｰﾀ集計"/>
      <sheetName val="Sheet1"/>
      <sheetName val="ﾃﾞｰﾀ集計 (Cpk)"/>
      <sheetName val="工程能力 (Cpk)"/>
      <sheetName val="工程能力"/>
      <sheetName val="差分集計50"/>
      <sheetName val="差分集計50 (2)"/>
      <sheetName val="1 ﾊﾟﾚｰﾄ図　１ "/>
      <sheetName val="1  ﾊﾟﾚｰﾄ図　２"/>
      <sheetName val="1  ﾊﾟﾚｰﾄ図　　正"/>
      <sheetName val="1  ﾊﾟﾚｰﾄ図 (2)"/>
      <sheetName val="1  ﾊﾟﾚｰﾄ図　年間集計"/>
      <sheetName val="2  特性要因図"/>
      <sheetName val="3  ﾋｽﾄｸﾞﾗﾑ"/>
      <sheetName val="6  ｘ－R管理図"/>
      <sheetName val="6  ｘ－R管理図 (n=25)"/>
      <sheetName val="7  散布図"/>
      <sheetName val="7  散布図 (n=50)"/>
      <sheetName val="7  散布図 (２系列n=30)"/>
      <sheetName val="7  散布図 (２系列n=30) (input画面改善)"/>
      <sheetName val="N3 系統図"/>
      <sheetName val="N4 ﾏﾄﾘｯｸｽ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七つ道具"/>
      <sheetName val="目次"/>
      <sheetName val="ｸﾞﾗﾌ　ﾖｺ"/>
      <sheetName val="ﾃﾞｰﾀ集計"/>
      <sheetName val="Sheet1"/>
      <sheetName val="ﾃﾞｰﾀ集計 (Cpk)"/>
      <sheetName val="工程能力 (Cpk)"/>
      <sheetName val="工程能力"/>
      <sheetName val="差分集計50"/>
      <sheetName val="差分集計50 (2)"/>
      <sheetName val="1 ﾊﾟﾚｰﾄ図　１ "/>
      <sheetName val="1  ﾊﾟﾚｰﾄ図　２"/>
      <sheetName val="1  ﾊﾟﾚｰﾄ図　　正"/>
      <sheetName val="1  ﾊﾟﾚｰﾄ図 (2)"/>
      <sheetName val="1  ﾊﾟﾚｰﾄ図　年間集計"/>
      <sheetName val="2  特性要因図"/>
      <sheetName val="3  ﾋｽﾄｸﾞﾗﾑ"/>
      <sheetName val="6  ｘ－R管理図"/>
      <sheetName val="6  ｘ－R管理図 (n=25)"/>
      <sheetName val="7  散布図"/>
      <sheetName val="7  散布図 (n=50)"/>
      <sheetName val="7  散布図 (２系列n=30)"/>
      <sheetName val="7  散布図 (２系列n=30) (input画面改善)"/>
      <sheetName val="N3 系統図"/>
      <sheetName val="N4 ﾏﾄﾘｯｸｽ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cro"/>
      <sheetName val="面板"/>
      <sheetName val="科目管理"/>
      <sheetName val="期初余额"/>
      <sheetName val="系统信息"/>
      <sheetName val="凭证输入"/>
      <sheetName val="明细账"/>
      <sheetName val="总账"/>
      <sheetName val="分录汇总"/>
      <sheetName val="科目表"/>
      <sheetName val="系统设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代码表"/>
      <sheetName val="调查表"/>
      <sheetName val="减免代码"/>
      <sheetName val="行业代码"/>
      <sheetName val="经济类型代码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M5"/>
  <sheetViews>
    <sheetView workbookViewId="0">
      <pane ySplit="2" topLeftCell="A3" activePane="bottomLeft" state="frozen"/>
      <selection/>
      <selection pane="bottomLeft" activeCell="F13" sqref="F13"/>
    </sheetView>
  </sheetViews>
  <sheetFormatPr defaultColWidth="9" defaultRowHeight="14.25" outlineLevelRow="4"/>
  <cols>
    <col min="1" max="1" width="11" style="251" customWidth="1"/>
    <col min="2" max="3" width="9" style="252"/>
    <col min="4" max="13" width="8.25" style="253" customWidth="1"/>
    <col min="14" max="16384" width="9" style="254"/>
  </cols>
  <sheetData>
    <row r="1" spans="1:13">
      <c r="A1" s="255" t="s">
        <v>0</v>
      </c>
      <c r="B1" s="256" t="s">
        <v>1</v>
      </c>
      <c r="C1" s="256" t="s">
        <v>2</v>
      </c>
      <c r="D1" s="256" t="s">
        <v>3</v>
      </c>
      <c r="E1" s="256"/>
      <c r="F1" s="256"/>
      <c r="G1" s="256" t="s">
        <v>4</v>
      </c>
      <c r="H1" s="256"/>
      <c r="I1" s="256"/>
      <c r="J1" s="256"/>
      <c r="K1" s="256" t="s">
        <v>5</v>
      </c>
      <c r="L1" s="256"/>
      <c r="M1" s="256"/>
    </row>
    <row r="2" spans="1:13">
      <c r="A2" s="255"/>
      <c r="B2" s="256"/>
      <c r="C2" s="256"/>
      <c r="D2" s="256" t="s">
        <v>6</v>
      </c>
      <c r="E2" s="256" t="s">
        <v>7</v>
      </c>
      <c r="F2" s="256" t="s">
        <v>8</v>
      </c>
      <c r="G2" s="256" t="s">
        <v>6</v>
      </c>
      <c r="H2" s="256" t="s">
        <v>9</v>
      </c>
      <c r="I2" s="256" t="s">
        <v>7</v>
      </c>
      <c r="J2" s="256" t="s">
        <v>8</v>
      </c>
      <c r="K2" s="256" t="s">
        <v>6</v>
      </c>
      <c r="L2" s="256" t="s">
        <v>10</v>
      </c>
      <c r="M2" s="256" t="s">
        <v>8</v>
      </c>
    </row>
    <row r="5" spans="2:3">
      <c r="B5" s="257"/>
      <c r="C5" s="257"/>
    </row>
  </sheetData>
  <mergeCells count="6">
    <mergeCell ref="D1:F1"/>
    <mergeCell ref="G1:J1"/>
    <mergeCell ref="K1:M1"/>
    <mergeCell ref="A1:A2"/>
    <mergeCell ref="B1:B2"/>
    <mergeCell ref="C1:C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0.799920651875362"/>
  </sheetPr>
  <dimension ref="A1:N31"/>
  <sheetViews>
    <sheetView showGridLines="0" showZeros="0" showOutlineSymbols="0" workbookViewId="0">
      <selection activeCell="D11" sqref="D11"/>
    </sheetView>
  </sheetViews>
  <sheetFormatPr defaultColWidth="9" defaultRowHeight="14.25"/>
  <cols>
    <col min="1" max="1" width="14.5" style="246" customWidth="1"/>
    <col min="2" max="16384" width="9" style="246"/>
  </cols>
  <sheetData>
    <row r="1" ht="59.25" customHeight="1" spans="1:14">
      <c r="A1" s="247" t="s">
        <v>11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ht="89.25" customHeight="1" spans="1:14">
      <c r="A2" s="248" t="s">
        <v>12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ht="89.25" customHeight="1" spans="1:14">
      <c r="A3" s="248" t="s">
        <v>13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</row>
    <row r="4" ht="89.25" customHeight="1" spans="1:14">
      <c r="A4" s="248" t="s">
        <v>14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</row>
    <row r="5" ht="89.25" customHeight="1" spans="1:14">
      <c r="A5" s="248" t="s">
        <v>15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ht="89.25" customHeight="1" spans="1:14">
      <c r="A6" s="248" t="s">
        <v>16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</row>
    <row r="7" spans="1:14">
      <c r="A7" s="250"/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</row>
    <row r="8" spans="1:14">
      <c r="A8" s="250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</row>
    <row r="9" spans="1:14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</row>
    <row r="10" spans="1:14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</row>
    <row r="11" spans="1:14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</row>
    <row r="12" spans="1:14">
      <c r="A12" s="250"/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0"/>
    </row>
    <row r="13" spans="1:14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</row>
    <row r="14" spans="1:14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</row>
    <row r="15" spans="1:14">
      <c r="A15" s="250"/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</row>
    <row r="16" spans="1:14">
      <c r="A16" s="250"/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</row>
    <row r="17" spans="1:14">
      <c r="A17" s="250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</row>
    <row r="18" spans="1:14">
      <c r="A18" s="250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</row>
    <row r="19" spans="1:14">
      <c r="A19" s="250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</row>
    <row r="20" spans="1:14">
      <c r="A20" s="250"/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</row>
    <row r="21" spans="1:14">
      <c r="A21" s="250"/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</row>
    <row r="22" spans="1:14">
      <c r="A22" s="250"/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</row>
    <row r="23" spans="1:14">
      <c r="A23" s="250"/>
      <c r="B23" s="250"/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</row>
    <row r="24" spans="1:14">
      <c r="A24" s="250"/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</row>
    <row r="25" spans="1:14">
      <c r="A25" s="250"/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</row>
    <row r="26" spans="1:14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</row>
    <row r="27" spans="1:14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</row>
    <row r="28" spans="1:14">
      <c r="A28" s="250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</row>
    <row r="29" spans="1:14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</row>
    <row r="30" spans="1:14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</row>
    <row r="31" spans="1:14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</row>
  </sheetData>
  <mergeCells count="6">
    <mergeCell ref="A1:N1"/>
    <mergeCell ref="B2:N2"/>
    <mergeCell ref="B3:N3"/>
    <mergeCell ref="B4:N4"/>
    <mergeCell ref="B5:N5"/>
    <mergeCell ref="B6:N6"/>
  </mergeCells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indexed="47"/>
  </sheetPr>
  <dimension ref="A1:F45"/>
  <sheetViews>
    <sheetView showGridLines="0" workbookViewId="0">
      <pane ySplit="1" topLeftCell="A2" activePane="bottomLeft" state="frozen"/>
      <selection/>
      <selection pane="bottomLeft" activeCell="J22" sqref="J22"/>
    </sheetView>
  </sheetViews>
  <sheetFormatPr defaultColWidth="9" defaultRowHeight="15" customHeight="1" outlineLevelCol="5"/>
  <cols>
    <col min="1" max="2" width="16.75" customWidth="1"/>
    <col min="3" max="3" width="16" customWidth="1"/>
    <col min="4" max="6" width="11.875" customWidth="1"/>
    <col min="7" max="16384" width="9" style="7"/>
  </cols>
  <sheetData>
    <row r="1" ht="30" customHeight="1" spans="1:6">
      <c r="A1" s="227" t="s">
        <v>17</v>
      </c>
      <c r="B1" s="227" t="s">
        <v>18</v>
      </c>
      <c r="C1" s="227" t="s">
        <v>19</v>
      </c>
      <c r="D1" s="245" t="s">
        <v>20</v>
      </c>
      <c r="E1" s="245" t="s">
        <v>21</v>
      </c>
      <c r="F1" s="245" t="s">
        <v>22</v>
      </c>
    </row>
    <row r="2" customHeight="1" spans="1:6">
      <c r="A2" s="117" t="s">
        <v>23</v>
      </c>
      <c r="B2" s="117" t="s">
        <v>24</v>
      </c>
      <c r="C2" s="120" t="s">
        <v>25</v>
      </c>
      <c r="D2" s="117" t="s">
        <v>26</v>
      </c>
      <c r="E2" s="117" t="s">
        <v>27</v>
      </c>
      <c r="F2" s="117">
        <v>100</v>
      </c>
    </row>
    <row r="3" customHeight="1" spans="1:6">
      <c r="A3" s="117" t="s">
        <v>28</v>
      </c>
      <c r="B3" s="117" t="s">
        <v>24</v>
      </c>
      <c r="C3" s="120" t="s">
        <v>29</v>
      </c>
      <c r="D3" s="117" t="s">
        <v>30</v>
      </c>
      <c r="E3" s="117" t="s">
        <v>31</v>
      </c>
      <c r="F3" s="117"/>
    </row>
    <row r="4" customHeight="1" spans="1:6">
      <c r="A4" s="117" t="s">
        <v>32</v>
      </c>
      <c r="B4" s="117" t="s">
        <v>33</v>
      </c>
      <c r="C4" s="120" t="s">
        <v>34</v>
      </c>
      <c r="D4" s="117" t="s">
        <v>35</v>
      </c>
      <c r="E4" s="117" t="s">
        <v>36</v>
      </c>
      <c r="F4" s="117"/>
    </row>
    <row r="5" customHeight="1" spans="1:6">
      <c r="A5" s="117" t="s">
        <v>37</v>
      </c>
      <c r="B5" s="117" t="s">
        <v>38</v>
      </c>
      <c r="C5" s="120" t="s">
        <v>39</v>
      </c>
      <c r="D5" s="117" t="s">
        <v>40</v>
      </c>
      <c r="E5" s="117" t="s">
        <v>41</v>
      </c>
      <c r="F5" s="117"/>
    </row>
    <row r="6" customHeight="1" spans="1:6">
      <c r="A6" s="117"/>
      <c r="B6" s="117"/>
      <c r="C6" s="120"/>
      <c r="D6" s="117"/>
      <c r="E6" s="117"/>
      <c r="F6" s="117"/>
    </row>
    <row r="7" customHeight="1" spans="1:6">
      <c r="A7" s="120"/>
      <c r="B7" s="120"/>
      <c r="C7" s="120"/>
      <c r="D7" s="120"/>
      <c r="E7" s="120"/>
      <c r="F7" s="120"/>
    </row>
    <row r="8" customHeight="1" spans="1:6">
      <c r="A8" s="120"/>
      <c r="B8" s="120"/>
      <c r="C8" s="120"/>
      <c r="D8" s="120"/>
      <c r="E8" s="120"/>
      <c r="F8" s="120"/>
    </row>
    <row r="9" customHeight="1" spans="1:6">
      <c r="A9" s="120"/>
      <c r="B9" s="120"/>
      <c r="C9" s="120"/>
      <c r="D9" s="120"/>
      <c r="E9" s="120"/>
      <c r="F9" s="120"/>
    </row>
    <row r="10" customHeight="1" spans="1:6">
      <c r="A10" s="120"/>
      <c r="B10" s="120"/>
      <c r="C10" s="120"/>
      <c r="D10" s="120"/>
      <c r="E10" s="120"/>
      <c r="F10" s="120"/>
    </row>
    <row r="11" customHeight="1" spans="1:6">
      <c r="A11" s="120"/>
      <c r="B11" s="120"/>
      <c r="C11" s="120"/>
      <c r="D11" s="120"/>
      <c r="E11" s="120"/>
      <c r="F11" s="120"/>
    </row>
    <row r="12" customHeight="1" spans="1:6">
      <c r="A12" s="120"/>
      <c r="B12" s="120"/>
      <c r="C12" s="120"/>
      <c r="D12" s="120"/>
      <c r="E12" s="120"/>
      <c r="F12" s="120"/>
    </row>
    <row r="13" customHeight="1" spans="1:6">
      <c r="A13" s="120"/>
      <c r="B13" s="120"/>
      <c r="C13" s="120"/>
      <c r="D13" s="120"/>
      <c r="E13" s="120"/>
      <c r="F13" s="120"/>
    </row>
    <row r="14" customHeight="1" spans="1:6">
      <c r="A14" s="120"/>
      <c r="B14" s="120"/>
      <c r="C14" s="120"/>
      <c r="D14" s="120"/>
      <c r="E14" s="120"/>
      <c r="F14" s="120"/>
    </row>
    <row r="15" customHeight="1" spans="1:6">
      <c r="A15" s="120"/>
      <c r="B15" s="120"/>
      <c r="C15" s="120"/>
      <c r="D15" s="120"/>
      <c r="E15" s="120"/>
      <c r="F15" s="120"/>
    </row>
    <row r="16" customHeight="1" spans="1:6">
      <c r="A16" s="120"/>
      <c r="B16" s="120"/>
      <c r="C16" s="120"/>
      <c r="D16" s="120"/>
      <c r="E16" s="120"/>
      <c r="F16" s="120"/>
    </row>
    <row r="17" customHeight="1" spans="1:6">
      <c r="A17" s="120"/>
      <c r="B17" s="120"/>
      <c r="C17" s="120"/>
      <c r="D17" s="120"/>
      <c r="E17" s="120"/>
      <c r="F17" s="120"/>
    </row>
    <row r="18" customHeight="1" spans="1:6">
      <c r="A18" s="120"/>
      <c r="B18" s="120"/>
      <c r="C18" s="120"/>
      <c r="D18" s="120"/>
      <c r="E18" s="120"/>
      <c r="F18" s="120"/>
    </row>
    <row r="19" customHeight="1" spans="1:6">
      <c r="A19" s="120"/>
      <c r="B19" s="120"/>
      <c r="C19" s="120"/>
      <c r="D19" s="120"/>
      <c r="E19" s="120"/>
      <c r="F19" s="120"/>
    </row>
    <row r="20" customHeight="1" spans="1:6">
      <c r="A20" s="120"/>
      <c r="B20" s="120"/>
      <c r="C20" s="120"/>
      <c r="D20" s="120"/>
      <c r="E20" s="120"/>
      <c r="F20" s="120"/>
    </row>
    <row r="21" customHeight="1" spans="1:6">
      <c r="A21" s="120"/>
      <c r="B21" s="120"/>
      <c r="C21" s="120"/>
      <c r="D21" s="120"/>
      <c r="E21" s="120"/>
      <c r="F21" s="120"/>
    </row>
    <row r="22" customHeight="1" spans="1:6">
      <c r="A22" s="120"/>
      <c r="B22" s="120"/>
      <c r="C22" s="120"/>
      <c r="D22" s="120"/>
      <c r="E22" s="120"/>
      <c r="F22" s="120"/>
    </row>
    <row r="23" customHeight="1" spans="1:6">
      <c r="A23" s="120"/>
      <c r="B23" s="120"/>
      <c r="C23" s="120"/>
      <c r="D23" s="120"/>
      <c r="E23" s="120"/>
      <c r="F23" s="120"/>
    </row>
    <row r="24" customHeight="1" spans="1:6">
      <c r="A24" s="120"/>
      <c r="B24" s="120"/>
      <c r="C24" s="120"/>
      <c r="D24" s="120"/>
      <c r="E24" s="120"/>
      <c r="F24" s="120"/>
    </row>
    <row r="25" customHeight="1" spans="1:6">
      <c r="A25" s="120"/>
      <c r="B25" s="120"/>
      <c r="C25" s="120"/>
      <c r="D25" s="120"/>
      <c r="E25" s="120"/>
      <c r="F25" s="120"/>
    </row>
    <row r="26" customHeight="1" spans="1:6">
      <c r="A26" s="120"/>
      <c r="B26" s="120"/>
      <c r="C26" s="120"/>
      <c r="D26" s="120"/>
      <c r="E26" s="120"/>
      <c r="F26" s="120"/>
    </row>
    <row r="27" customHeight="1" spans="1:6">
      <c r="A27" s="120"/>
      <c r="B27" s="120"/>
      <c r="C27" s="120"/>
      <c r="D27" s="120"/>
      <c r="E27" s="120"/>
      <c r="F27" s="120"/>
    </row>
    <row r="28" customHeight="1" spans="1:6">
      <c r="A28" s="120"/>
      <c r="B28" s="120"/>
      <c r="C28" s="120"/>
      <c r="D28" s="120"/>
      <c r="E28" s="120"/>
      <c r="F28" s="120"/>
    </row>
    <row r="29" customHeight="1" spans="1:6">
      <c r="A29" s="120"/>
      <c r="B29" s="120"/>
      <c r="C29" s="120"/>
      <c r="D29" s="120"/>
      <c r="E29" s="120"/>
      <c r="F29" s="120"/>
    </row>
    <row r="30" customHeight="1" spans="1:6">
      <c r="A30" s="120"/>
      <c r="B30" s="120"/>
      <c r="C30" s="120"/>
      <c r="D30" s="120"/>
      <c r="E30" s="120"/>
      <c r="F30" s="120"/>
    </row>
    <row r="31" customHeight="1" spans="1:6">
      <c r="A31" s="120"/>
      <c r="B31" s="120"/>
      <c r="C31" s="120"/>
      <c r="D31" s="120"/>
      <c r="E31" s="120"/>
      <c r="F31" s="120"/>
    </row>
    <row r="32" customHeight="1" spans="1:6">
      <c r="A32" s="120"/>
      <c r="B32" s="120"/>
      <c r="C32" s="120"/>
      <c r="D32" s="120"/>
      <c r="E32" s="120"/>
      <c r="F32" s="120"/>
    </row>
    <row r="33" customHeight="1" spans="1:6">
      <c r="A33" s="120"/>
      <c r="B33" s="120"/>
      <c r="C33" s="120"/>
      <c r="D33" s="120"/>
      <c r="E33" s="120"/>
      <c r="F33" s="120"/>
    </row>
    <row r="34" customHeight="1" spans="1:6">
      <c r="A34" s="120"/>
      <c r="B34" s="120"/>
      <c r="C34" s="120"/>
      <c r="D34" s="120"/>
      <c r="E34" s="120"/>
      <c r="F34" s="120"/>
    </row>
    <row r="35" customHeight="1" spans="1:6">
      <c r="A35" s="120"/>
      <c r="B35" s="120"/>
      <c r="C35" s="120"/>
      <c r="D35" s="120"/>
      <c r="E35" s="120"/>
      <c r="F35" s="120"/>
    </row>
    <row r="36" customHeight="1" spans="1:6">
      <c r="A36" s="120"/>
      <c r="B36" s="120"/>
      <c r="C36" s="120"/>
      <c r="D36" s="120"/>
      <c r="E36" s="120"/>
      <c r="F36" s="120"/>
    </row>
    <row r="37" customHeight="1" spans="1:6">
      <c r="A37" s="120"/>
      <c r="B37" s="120"/>
      <c r="C37" s="120"/>
      <c r="D37" s="120"/>
      <c r="E37" s="120"/>
      <c r="F37" s="120"/>
    </row>
    <row r="38" customHeight="1" spans="1:6">
      <c r="A38" s="120"/>
      <c r="B38" s="120"/>
      <c r="C38" s="120"/>
      <c r="D38" s="120"/>
      <c r="E38" s="120"/>
      <c r="F38" s="120"/>
    </row>
    <row r="39" customHeight="1" spans="1:6">
      <c r="A39" s="120"/>
      <c r="B39" s="120"/>
      <c r="C39" s="120"/>
      <c r="D39" s="120"/>
      <c r="E39" s="120"/>
      <c r="F39" s="120"/>
    </row>
    <row r="40" customHeight="1" spans="1:6">
      <c r="A40" s="120"/>
      <c r="B40" s="120"/>
      <c r="C40" s="120"/>
      <c r="D40" s="120"/>
      <c r="E40" s="120"/>
      <c r="F40" s="120"/>
    </row>
    <row r="41" customHeight="1" spans="1:6">
      <c r="A41" s="120"/>
      <c r="B41" s="120"/>
      <c r="C41" s="120"/>
      <c r="D41" s="120"/>
      <c r="E41" s="120"/>
      <c r="F41" s="120"/>
    </row>
    <row r="42" customHeight="1" spans="1:6">
      <c r="A42" s="120"/>
      <c r="B42" s="120"/>
      <c r="C42" s="120"/>
      <c r="D42" s="120"/>
      <c r="E42" s="120"/>
      <c r="F42" s="120"/>
    </row>
    <row r="43" customHeight="1" spans="1:6">
      <c r="A43" s="120"/>
      <c r="B43" s="120"/>
      <c r="C43" s="120"/>
      <c r="D43" s="120"/>
      <c r="E43" s="120"/>
      <c r="F43" s="120"/>
    </row>
    <row r="44" customHeight="1" spans="1:6">
      <c r="A44" s="120"/>
      <c r="B44" s="120"/>
      <c r="C44" s="120"/>
      <c r="D44" s="120"/>
      <c r="E44" s="120"/>
      <c r="F44" s="120"/>
    </row>
    <row r="45" customHeight="1" spans="1:6">
      <c r="A45" s="123"/>
      <c r="B45" s="123"/>
      <c r="C45" s="123"/>
      <c r="D45" s="123"/>
      <c r="E45" s="123"/>
      <c r="F45" s="123"/>
    </row>
  </sheetData>
  <pageMargins left="0.75" right="0.75" top="1" bottom="1" header="0.5" footer="0.5"/>
  <pageSetup paperSize="9" orientation="portrait" horizontalDpi="180" verticalDpi="18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indexed="47"/>
  </sheetPr>
  <dimension ref="A1:F45"/>
  <sheetViews>
    <sheetView showGridLines="0" workbookViewId="0">
      <pane ySplit="1" topLeftCell="A2" activePane="bottomLeft" state="frozen"/>
      <selection/>
      <selection pane="bottomLeft" activeCell="E16" sqref="E16"/>
    </sheetView>
  </sheetViews>
  <sheetFormatPr defaultColWidth="9" defaultRowHeight="15" customHeight="1" outlineLevelCol="5"/>
  <cols>
    <col min="1" max="2" width="16.75" customWidth="1"/>
    <col min="3" max="3" width="16" customWidth="1"/>
    <col min="4" max="6" width="11.875" customWidth="1"/>
    <col min="7" max="16384" width="9" style="7"/>
  </cols>
  <sheetData>
    <row r="1" ht="30" customHeight="1" spans="1:6">
      <c r="A1" s="227" t="s">
        <v>42</v>
      </c>
      <c r="B1" s="227" t="s">
        <v>18</v>
      </c>
      <c r="C1" s="227" t="s">
        <v>19</v>
      </c>
      <c r="D1" s="245" t="s">
        <v>20</v>
      </c>
      <c r="E1" s="245" t="s">
        <v>21</v>
      </c>
      <c r="F1" s="245" t="s">
        <v>43</v>
      </c>
    </row>
    <row r="2" customHeight="1" spans="1:6">
      <c r="A2" s="117" t="s">
        <v>44</v>
      </c>
      <c r="B2" s="117" t="s">
        <v>24</v>
      </c>
      <c r="C2" s="120" t="s">
        <v>25</v>
      </c>
      <c r="D2" s="117" t="s">
        <v>26</v>
      </c>
      <c r="E2" s="117" t="s">
        <v>27</v>
      </c>
      <c r="F2" s="117">
        <v>100</v>
      </c>
    </row>
    <row r="3" customHeight="1" spans="1:6">
      <c r="A3" s="117" t="s">
        <v>45</v>
      </c>
      <c r="B3" s="117" t="s">
        <v>24</v>
      </c>
      <c r="C3" s="120" t="s">
        <v>29</v>
      </c>
      <c r="D3" s="117" t="s">
        <v>30</v>
      </c>
      <c r="E3" s="117" t="s">
        <v>31</v>
      </c>
      <c r="F3" s="117"/>
    </row>
    <row r="4" customHeight="1" spans="1:6">
      <c r="A4" s="117" t="s">
        <v>46</v>
      </c>
      <c r="B4" s="117" t="s">
        <v>33</v>
      </c>
      <c r="C4" s="120" t="s">
        <v>34</v>
      </c>
      <c r="D4" s="117" t="s">
        <v>35</v>
      </c>
      <c r="E4" s="117" t="s">
        <v>36</v>
      </c>
      <c r="F4" s="117"/>
    </row>
    <row r="5" customHeight="1" spans="1:6">
      <c r="A5" s="117" t="s">
        <v>47</v>
      </c>
      <c r="B5" s="117" t="s">
        <v>38</v>
      </c>
      <c r="C5" s="120" t="s">
        <v>39</v>
      </c>
      <c r="D5" s="117" t="s">
        <v>40</v>
      </c>
      <c r="E5" s="117" t="s">
        <v>41</v>
      </c>
      <c r="F5" s="117"/>
    </row>
    <row r="6" customHeight="1" spans="1:6">
      <c r="A6" s="117"/>
      <c r="B6" s="117"/>
      <c r="C6" s="120"/>
      <c r="D6" s="117"/>
      <c r="E6" s="117"/>
      <c r="F6" s="117"/>
    </row>
    <row r="7" customHeight="1" spans="1:6">
      <c r="A7" s="120"/>
      <c r="B7" s="120"/>
      <c r="C7" s="120"/>
      <c r="D7" s="120"/>
      <c r="E7" s="120"/>
      <c r="F7" s="120"/>
    </row>
    <row r="8" customHeight="1" spans="1:6">
      <c r="A8" s="120"/>
      <c r="B8" s="120"/>
      <c r="C8" s="120"/>
      <c r="D8" s="120"/>
      <c r="E8" s="120"/>
      <c r="F8" s="120"/>
    </row>
    <row r="9" customHeight="1" spans="1:6">
      <c r="A9" s="120"/>
      <c r="B9" s="120"/>
      <c r="C9" s="120"/>
      <c r="D9" s="120"/>
      <c r="E9" s="120"/>
      <c r="F9" s="120"/>
    </row>
    <row r="10" customHeight="1" spans="1:6">
      <c r="A10" s="120"/>
      <c r="B10" s="120"/>
      <c r="C10" s="120"/>
      <c r="D10" s="120"/>
      <c r="E10" s="120"/>
      <c r="F10" s="120"/>
    </row>
    <row r="11" customHeight="1" spans="1:6">
      <c r="A11" s="120"/>
      <c r="B11" s="120"/>
      <c r="C11" s="120"/>
      <c r="D11" s="120"/>
      <c r="E11" s="120"/>
      <c r="F11" s="120"/>
    </row>
    <row r="12" customHeight="1" spans="1:6">
      <c r="A12" s="120"/>
      <c r="B12" s="120"/>
      <c r="C12" s="120"/>
      <c r="D12" s="120"/>
      <c r="E12" s="120"/>
      <c r="F12" s="120"/>
    </row>
    <row r="13" customHeight="1" spans="1:6">
      <c r="A13" s="120"/>
      <c r="B13" s="120"/>
      <c r="C13" s="120"/>
      <c r="D13" s="120"/>
      <c r="E13" s="120"/>
      <c r="F13" s="120"/>
    </row>
    <row r="14" customHeight="1" spans="1:6">
      <c r="A14" s="120"/>
      <c r="B14" s="120"/>
      <c r="C14" s="120"/>
      <c r="D14" s="120"/>
      <c r="E14" s="120"/>
      <c r="F14" s="120"/>
    </row>
    <row r="15" customHeight="1" spans="1:6">
      <c r="A15" s="120"/>
      <c r="B15" s="120"/>
      <c r="C15" s="120"/>
      <c r="D15" s="120"/>
      <c r="E15" s="120"/>
      <c r="F15" s="120"/>
    </row>
    <row r="16" customHeight="1" spans="1:6">
      <c r="A16" s="120"/>
      <c r="B16" s="120"/>
      <c r="C16" s="120"/>
      <c r="D16" s="120"/>
      <c r="E16" s="120"/>
      <c r="F16" s="120"/>
    </row>
    <row r="17" customHeight="1" spans="1:6">
      <c r="A17" s="120"/>
      <c r="B17" s="120"/>
      <c r="C17" s="120"/>
      <c r="D17" s="120"/>
      <c r="E17" s="120"/>
      <c r="F17" s="120"/>
    </row>
    <row r="18" customHeight="1" spans="1:6">
      <c r="A18" s="120"/>
      <c r="B18" s="120"/>
      <c r="C18" s="120"/>
      <c r="D18" s="120"/>
      <c r="E18" s="120"/>
      <c r="F18" s="120"/>
    </row>
    <row r="19" customHeight="1" spans="1:6">
      <c r="A19" s="120"/>
      <c r="B19" s="120"/>
      <c r="C19" s="120"/>
      <c r="D19" s="120"/>
      <c r="E19" s="120"/>
      <c r="F19" s="120"/>
    </row>
    <row r="20" customHeight="1" spans="1:6">
      <c r="A20" s="120"/>
      <c r="B20" s="120"/>
      <c r="C20" s="120"/>
      <c r="D20" s="120"/>
      <c r="E20" s="120"/>
      <c r="F20" s="120"/>
    </row>
    <row r="21" customHeight="1" spans="1:6">
      <c r="A21" s="120"/>
      <c r="B21" s="120"/>
      <c r="C21" s="120"/>
      <c r="D21" s="120"/>
      <c r="E21" s="120"/>
      <c r="F21" s="120"/>
    </row>
    <row r="22" customHeight="1" spans="1:6">
      <c r="A22" s="120"/>
      <c r="B22" s="120"/>
      <c r="C22" s="120"/>
      <c r="D22" s="120"/>
      <c r="E22" s="120"/>
      <c r="F22" s="120"/>
    </row>
    <row r="23" customHeight="1" spans="1:6">
      <c r="A23" s="120"/>
      <c r="B23" s="120"/>
      <c r="C23" s="120"/>
      <c r="D23" s="120"/>
      <c r="E23" s="120"/>
      <c r="F23" s="120"/>
    </row>
    <row r="24" customHeight="1" spans="1:6">
      <c r="A24" s="120"/>
      <c r="B24" s="120"/>
      <c r="C24" s="120"/>
      <c r="D24" s="120"/>
      <c r="E24" s="120"/>
      <c r="F24" s="120"/>
    </row>
    <row r="25" customHeight="1" spans="1:6">
      <c r="A25" s="120"/>
      <c r="B25" s="120"/>
      <c r="C25" s="120"/>
      <c r="D25" s="120"/>
      <c r="E25" s="120"/>
      <c r="F25" s="120"/>
    </row>
    <row r="26" customHeight="1" spans="1:6">
      <c r="A26" s="120"/>
      <c r="B26" s="120"/>
      <c r="C26" s="120"/>
      <c r="D26" s="120"/>
      <c r="E26" s="120"/>
      <c r="F26" s="120"/>
    </row>
    <row r="27" customHeight="1" spans="1:6">
      <c r="A27" s="120"/>
      <c r="B27" s="120"/>
      <c r="C27" s="120"/>
      <c r="D27" s="120"/>
      <c r="E27" s="120"/>
      <c r="F27" s="120"/>
    </row>
    <row r="28" customHeight="1" spans="1:6">
      <c r="A28" s="120"/>
      <c r="B28" s="120"/>
      <c r="C28" s="120"/>
      <c r="D28" s="120"/>
      <c r="E28" s="120"/>
      <c r="F28" s="120"/>
    </row>
    <row r="29" customHeight="1" spans="1:6">
      <c r="A29" s="120"/>
      <c r="B29" s="120"/>
      <c r="C29" s="120"/>
      <c r="D29" s="120"/>
      <c r="E29" s="120"/>
      <c r="F29" s="120"/>
    </row>
    <row r="30" customHeight="1" spans="1:6">
      <c r="A30" s="120"/>
      <c r="B30" s="120"/>
      <c r="C30" s="120"/>
      <c r="D30" s="120"/>
      <c r="E30" s="120"/>
      <c r="F30" s="120"/>
    </row>
    <row r="31" customHeight="1" spans="1:6">
      <c r="A31" s="120"/>
      <c r="B31" s="120"/>
      <c r="C31" s="120"/>
      <c r="D31" s="120"/>
      <c r="E31" s="120"/>
      <c r="F31" s="120"/>
    </row>
    <row r="32" customHeight="1" spans="1:6">
      <c r="A32" s="120"/>
      <c r="B32" s="120"/>
      <c r="C32" s="120"/>
      <c r="D32" s="120"/>
      <c r="E32" s="120"/>
      <c r="F32" s="120"/>
    </row>
    <row r="33" customHeight="1" spans="1:6">
      <c r="A33" s="120"/>
      <c r="B33" s="120"/>
      <c r="C33" s="120"/>
      <c r="D33" s="120"/>
      <c r="E33" s="120"/>
      <c r="F33" s="120"/>
    </row>
    <row r="34" customHeight="1" spans="1:6">
      <c r="A34" s="120"/>
      <c r="B34" s="120"/>
      <c r="C34" s="120"/>
      <c r="D34" s="120"/>
      <c r="E34" s="120"/>
      <c r="F34" s="120"/>
    </row>
    <row r="35" customHeight="1" spans="1:6">
      <c r="A35" s="120"/>
      <c r="B35" s="120"/>
      <c r="C35" s="120"/>
      <c r="D35" s="120"/>
      <c r="E35" s="120"/>
      <c r="F35" s="120"/>
    </row>
    <row r="36" customHeight="1" spans="1:6">
      <c r="A36" s="120"/>
      <c r="B36" s="120"/>
      <c r="C36" s="120"/>
      <c r="D36" s="120"/>
      <c r="E36" s="120"/>
      <c r="F36" s="120"/>
    </row>
    <row r="37" customHeight="1" spans="1:6">
      <c r="A37" s="120"/>
      <c r="B37" s="120"/>
      <c r="C37" s="120"/>
      <c r="D37" s="120"/>
      <c r="E37" s="120"/>
      <c r="F37" s="120"/>
    </row>
    <row r="38" customHeight="1" spans="1:6">
      <c r="A38" s="120"/>
      <c r="B38" s="120"/>
      <c r="C38" s="120"/>
      <c r="D38" s="120"/>
      <c r="E38" s="120"/>
      <c r="F38" s="120"/>
    </row>
    <row r="39" customHeight="1" spans="1:6">
      <c r="A39" s="120"/>
      <c r="B39" s="120"/>
      <c r="C39" s="120"/>
      <c r="D39" s="120"/>
      <c r="E39" s="120"/>
      <c r="F39" s="120"/>
    </row>
    <row r="40" customHeight="1" spans="1:6">
      <c r="A40" s="120"/>
      <c r="B40" s="120"/>
      <c r="C40" s="120"/>
      <c r="D40" s="120"/>
      <c r="E40" s="120"/>
      <c r="F40" s="120"/>
    </row>
    <row r="41" customHeight="1" spans="1:6">
      <c r="A41" s="120"/>
      <c r="B41" s="120"/>
      <c r="C41" s="120"/>
      <c r="D41" s="120"/>
      <c r="E41" s="120"/>
      <c r="F41" s="120"/>
    </row>
    <row r="42" customHeight="1" spans="1:6">
      <c r="A42" s="120"/>
      <c r="B42" s="120"/>
      <c r="C42" s="120"/>
      <c r="D42" s="120"/>
      <c r="E42" s="120"/>
      <c r="F42" s="120"/>
    </row>
    <row r="43" customHeight="1" spans="1:6">
      <c r="A43" s="120"/>
      <c r="B43" s="120"/>
      <c r="C43" s="120"/>
      <c r="D43" s="120"/>
      <c r="E43" s="120"/>
      <c r="F43" s="120"/>
    </row>
    <row r="44" customHeight="1" spans="1:6">
      <c r="A44" s="120"/>
      <c r="B44" s="120"/>
      <c r="C44" s="120"/>
      <c r="D44" s="120"/>
      <c r="E44" s="120"/>
      <c r="F44" s="120"/>
    </row>
    <row r="45" customHeight="1" spans="1:6">
      <c r="A45" s="123"/>
      <c r="B45" s="123"/>
      <c r="C45" s="123"/>
      <c r="D45" s="123"/>
      <c r="E45" s="123"/>
      <c r="F45" s="123"/>
    </row>
  </sheetData>
  <pageMargins left="0.75" right="0.75" top="1" bottom="1" header="0.5" footer="0.5"/>
  <pageSetup paperSize="9" orientation="portrait" horizontalDpi="180" verticalDpi="18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G34"/>
  <sheetViews>
    <sheetView showGridLines="0" workbookViewId="0">
      <selection activeCell="J42" sqref="J42"/>
    </sheetView>
  </sheetViews>
  <sheetFormatPr defaultColWidth="9" defaultRowHeight="14.25" outlineLevelCol="6"/>
  <cols>
    <col min="1" max="1" width="6.125" style="91" customWidth="1"/>
    <col min="2" max="2" width="29.625" style="91" customWidth="1"/>
    <col min="3" max="3" width="21.25" style="232" customWidth="1"/>
  </cols>
  <sheetData>
    <row r="1" spans="1:3">
      <c r="A1" s="233" t="s">
        <v>48</v>
      </c>
      <c r="B1" s="233"/>
      <c r="C1" s="234"/>
    </row>
    <row r="2" spans="1:3">
      <c r="A2" s="235" t="s">
        <v>49</v>
      </c>
      <c r="B2" s="235" t="s">
        <v>50</v>
      </c>
      <c r="C2" s="236" t="s">
        <v>51</v>
      </c>
    </row>
    <row r="3" spans="1:3">
      <c r="A3" s="237">
        <v>1</v>
      </c>
      <c r="B3" s="238" t="s">
        <v>52</v>
      </c>
      <c r="C3" s="239" t="s">
        <v>53</v>
      </c>
    </row>
    <row r="4" hidden="1" spans="1:3">
      <c r="A4" s="237">
        <v>2</v>
      </c>
      <c r="B4" s="238" t="s">
        <v>54</v>
      </c>
      <c r="C4" s="239" t="s">
        <v>55</v>
      </c>
    </row>
    <row r="5" hidden="1" spans="1:3">
      <c r="A5" s="237">
        <v>3</v>
      </c>
      <c r="B5" s="238" t="s">
        <v>56</v>
      </c>
      <c r="C5" s="239" t="s">
        <v>57</v>
      </c>
    </row>
    <row r="6" hidden="1" spans="1:3">
      <c r="A6" s="237">
        <v>4</v>
      </c>
      <c r="B6" s="238" t="s">
        <v>58</v>
      </c>
      <c r="C6" s="239" t="s">
        <v>59</v>
      </c>
    </row>
    <row r="7" spans="1:3">
      <c r="A7" s="237">
        <v>2</v>
      </c>
      <c r="B7" s="240" t="s">
        <v>60</v>
      </c>
      <c r="C7" s="241" t="str">
        <f ca="1">C8&amp;C11&amp;TEXT(NOW(),C9)&amp;C11&amp;TEXT("1",C10)</f>
        <v>CG-200330-001</v>
      </c>
    </row>
    <row r="8" spans="1:3">
      <c r="A8" s="237">
        <v>3</v>
      </c>
      <c r="B8" s="242" t="s">
        <v>61</v>
      </c>
      <c r="C8" s="239" t="s">
        <v>62</v>
      </c>
    </row>
    <row r="9" spans="1:3">
      <c r="A9" s="237">
        <v>4</v>
      </c>
      <c r="B9" s="242" t="s">
        <v>63</v>
      </c>
      <c r="C9" s="239" t="s">
        <v>64</v>
      </c>
    </row>
    <row r="10" spans="1:3">
      <c r="A10" s="237">
        <v>5</v>
      </c>
      <c r="B10" s="242" t="s">
        <v>65</v>
      </c>
      <c r="C10" s="239" t="s">
        <v>66</v>
      </c>
    </row>
    <row r="11" spans="1:3">
      <c r="A11" s="237">
        <v>6</v>
      </c>
      <c r="B11" s="242" t="s">
        <v>67</v>
      </c>
      <c r="C11" s="239" t="s">
        <v>68</v>
      </c>
    </row>
    <row r="12" spans="1:3">
      <c r="A12" s="237">
        <v>7</v>
      </c>
      <c r="B12" s="240" t="s">
        <v>69</v>
      </c>
      <c r="C12" s="241" t="str">
        <f ca="1">C13&amp;C16&amp;TEXT(NOW(),C14)&amp;C16&amp;TEXT("1","0000")</f>
        <v>RK-200330-0001</v>
      </c>
    </row>
    <row r="13" spans="1:3">
      <c r="A13" s="237">
        <v>8</v>
      </c>
      <c r="B13" s="242" t="s">
        <v>70</v>
      </c>
      <c r="C13" s="239" t="s">
        <v>71</v>
      </c>
    </row>
    <row r="14" spans="1:3">
      <c r="A14" s="237">
        <v>9</v>
      </c>
      <c r="B14" s="242" t="s">
        <v>72</v>
      </c>
      <c r="C14" s="239" t="s">
        <v>64</v>
      </c>
    </row>
    <row r="15" spans="1:7">
      <c r="A15" s="237">
        <v>10</v>
      </c>
      <c r="B15" s="242" t="s">
        <v>73</v>
      </c>
      <c r="C15" s="239" t="s">
        <v>66</v>
      </c>
      <c r="F15" t="str">
        <f>TEXT(1,G15)</f>
        <v/>
      </c>
      <c r="G15" s="243"/>
    </row>
    <row r="16" spans="1:3">
      <c r="A16" s="237">
        <v>11</v>
      </c>
      <c r="B16" s="242" t="s">
        <v>67</v>
      </c>
      <c r="C16" s="239" t="s">
        <v>68</v>
      </c>
    </row>
    <row r="17" hidden="1" spans="1:3">
      <c r="A17" s="237">
        <v>12</v>
      </c>
      <c r="B17" s="244" t="s">
        <v>74</v>
      </c>
      <c r="C17" s="239"/>
    </row>
    <row r="18" hidden="1" spans="1:3">
      <c r="A18" s="237">
        <v>13</v>
      </c>
      <c r="B18" s="244" t="s">
        <v>75</v>
      </c>
      <c r="C18" s="239"/>
    </row>
    <row r="19" hidden="1" spans="1:3">
      <c r="A19" s="237">
        <v>14</v>
      </c>
      <c r="B19" s="102" t="s">
        <v>76</v>
      </c>
      <c r="C19" s="239"/>
    </row>
    <row r="20" hidden="1" spans="1:3">
      <c r="A20" s="237">
        <v>15</v>
      </c>
      <c r="B20" s="240" t="s">
        <v>77</v>
      </c>
      <c r="C20" s="239" t="s">
        <v>78</v>
      </c>
    </row>
    <row r="21" spans="1:3">
      <c r="A21" s="237">
        <v>16</v>
      </c>
      <c r="B21" s="240" t="s">
        <v>79</v>
      </c>
      <c r="C21" s="241" t="str">
        <f ca="1">C22&amp;C25&amp;TEXT(NOW(),C23)&amp;C25&amp;TEXT("1",C24)</f>
        <v>DD-200330-001</v>
      </c>
    </row>
    <row r="22" spans="1:3">
      <c r="A22" s="237">
        <v>17</v>
      </c>
      <c r="B22" s="242" t="s">
        <v>80</v>
      </c>
      <c r="C22" s="239" t="s">
        <v>81</v>
      </c>
    </row>
    <row r="23" spans="1:3">
      <c r="A23" s="237">
        <v>18</v>
      </c>
      <c r="B23" s="242" t="s">
        <v>82</v>
      </c>
      <c r="C23" s="239" t="s">
        <v>64</v>
      </c>
    </row>
    <row r="24" spans="1:3">
      <c r="A24" s="237">
        <v>19</v>
      </c>
      <c r="B24" s="242" t="s">
        <v>83</v>
      </c>
      <c r="C24" s="239" t="s">
        <v>66</v>
      </c>
    </row>
    <row r="25" spans="1:3">
      <c r="A25" s="237">
        <v>20</v>
      </c>
      <c r="B25" s="242" t="s">
        <v>67</v>
      </c>
      <c r="C25" s="239" t="s">
        <v>68</v>
      </c>
    </row>
    <row r="26" spans="1:3">
      <c r="A26" s="237">
        <v>21</v>
      </c>
      <c r="B26" s="240" t="s">
        <v>84</v>
      </c>
      <c r="C26" s="241" t="str">
        <f ca="1">C27&amp;C30&amp;TEXT(NOW(),C28)&amp;C30&amp;TEXT("1","0000")</f>
        <v>CK-200330-0001</v>
      </c>
    </row>
    <row r="27" spans="1:3">
      <c r="A27" s="237">
        <v>22</v>
      </c>
      <c r="B27" s="242" t="s">
        <v>85</v>
      </c>
      <c r="C27" s="239" t="s">
        <v>86</v>
      </c>
    </row>
    <row r="28" spans="1:3">
      <c r="A28" s="237">
        <v>23</v>
      </c>
      <c r="B28" s="242" t="s">
        <v>87</v>
      </c>
      <c r="C28" s="239" t="s">
        <v>64</v>
      </c>
    </row>
    <row r="29" spans="1:3">
      <c r="A29" s="237">
        <v>24</v>
      </c>
      <c r="B29" s="242" t="s">
        <v>88</v>
      </c>
      <c r="C29" s="239" t="s">
        <v>66</v>
      </c>
    </row>
    <row r="30" spans="1:3">
      <c r="A30" s="237">
        <v>25</v>
      </c>
      <c r="B30" s="242" t="s">
        <v>67</v>
      </c>
      <c r="C30" s="239" t="s">
        <v>68</v>
      </c>
    </row>
    <row r="31" spans="1:3">
      <c r="A31" s="237">
        <v>26</v>
      </c>
      <c r="B31" s="102"/>
      <c r="C31" s="239"/>
    </row>
    <row r="32" spans="1:3">
      <c r="A32" s="237">
        <v>27</v>
      </c>
      <c r="B32" s="102"/>
      <c r="C32" s="239"/>
    </row>
    <row r="33" spans="1:3">
      <c r="A33" s="237">
        <v>28</v>
      </c>
      <c r="B33" s="102"/>
      <c r="C33" s="239"/>
    </row>
    <row r="34" spans="1:3">
      <c r="A34" s="237">
        <v>29</v>
      </c>
      <c r="B34" s="102"/>
      <c r="C34" s="239"/>
    </row>
  </sheetData>
  <mergeCells count="1">
    <mergeCell ref="A1:C1"/>
  </mergeCells>
  <dataValidations count="3">
    <dataValidation type="list" allowBlank="1" showInputMessage="1" showErrorMessage="1" sqref="C9 C14 C23 C28">
      <formula1>"YYYY-MM-DD,YYYY-M-D,YY-MM-DD,MM-DD,YYYYMMDD,YYMMDD,MMDD"</formula1>
    </dataValidation>
    <dataValidation type="list" allowBlank="1" showInputMessage="1" showErrorMessage="1" sqref="C10 C15 C24 C29">
      <formula1>"0,00,000,0000,00000"</formula1>
    </dataValidation>
    <dataValidation type="list" allowBlank="1" showInputMessage="1" showErrorMessage="1" sqref="C11 C16 C25 C30">
      <formula1>" ,-,.,_"</formula1>
    </dataValidation>
  </dataValidation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29"/>
  </sheetPr>
  <dimension ref="A1:M45"/>
  <sheetViews>
    <sheetView showGridLines="0" workbookViewId="0">
      <pane ySplit="1" topLeftCell="A2" activePane="bottomLeft" state="frozen"/>
      <selection/>
      <selection pane="bottomLeft" activeCell="E17" sqref="E17"/>
    </sheetView>
  </sheetViews>
  <sheetFormatPr defaultColWidth="9" defaultRowHeight="17.25" customHeight="1"/>
  <cols>
    <col min="1" max="1" width="13" customWidth="1"/>
    <col min="2" max="2" width="14.125" customWidth="1"/>
    <col min="3" max="4" width="10.125" customWidth="1"/>
    <col min="5" max="5" width="9.375" customWidth="1"/>
    <col min="6" max="7" width="10.375" customWidth="1"/>
    <col min="8" max="11" width="9.375" customWidth="1"/>
    <col min="12" max="13" width="10.25" customWidth="1"/>
    <col min="14" max="16384" width="9" style="91"/>
  </cols>
  <sheetData>
    <row r="1" s="90" customFormat="1" ht="30.75" customHeight="1" spans="1:13">
      <c r="A1" s="227" t="s">
        <v>89</v>
      </c>
      <c r="B1" s="227" t="s">
        <v>90</v>
      </c>
      <c r="C1" s="227" t="s">
        <v>91</v>
      </c>
      <c r="D1" s="227" t="s">
        <v>92</v>
      </c>
      <c r="E1" s="228" t="s">
        <v>93</v>
      </c>
      <c r="F1" s="228" t="s">
        <v>94</v>
      </c>
      <c r="G1" s="228" t="s">
        <v>95</v>
      </c>
      <c r="H1" s="228" t="s">
        <v>96</v>
      </c>
      <c r="I1" s="228" t="s">
        <v>97</v>
      </c>
      <c r="J1" s="228" t="s">
        <v>98</v>
      </c>
      <c r="K1" s="228" t="s">
        <v>99</v>
      </c>
      <c r="L1" s="228" t="s">
        <v>100</v>
      </c>
      <c r="M1" s="228" t="s">
        <v>101</v>
      </c>
    </row>
    <row r="2" ht="16.5" customHeight="1" spans="1:13">
      <c r="A2" s="117" t="s">
        <v>102</v>
      </c>
      <c r="B2" s="117" t="s">
        <v>103</v>
      </c>
      <c r="C2" s="229" t="s">
        <v>104</v>
      </c>
      <c r="D2" s="230" t="s">
        <v>105</v>
      </c>
      <c r="E2" s="231" t="s">
        <v>106</v>
      </c>
      <c r="F2" s="231">
        <v>100</v>
      </c>
      <c r="G2" s="231">
        <v>150</v>
      </c>
      <c r="H2" s="231">
        <v>10</v>
      </c>
      <c r="I2" s="231">
        <v>100</v>
      </c>
      <c r="J2" s="231">
        <v>1000</v>
      </c>
      <c r="K2" s="231">
        <v>7</v>
      </c>
      <c r="L2" s="231">
        <v>10</v>
      </c>
      <c r="M2" s="231" t="s">
        <v>107</v>
      </c>
    </row>
    <row r="3" customHeight="1" spans="1:13">
      <c r="A3" s="117" t="s">
        <v>108</v>
      </c>
      <c r="B3" s="117" t="s">
        <v>109</v>
      </c>
      <c r="C3" s="229" t="s">
        <v>110</v>
      </c>
      <c r="D3" s="230" t="s">
        <v>111</v>
      </c>
      <c r="E3" s="117" t="s">
        <v>106</v>
      </c>
      <c r="F3" s="117">
        <v>110</v>
      </c>
      <c r="G3" s="117">
        <v>150</v>
      </c>
      <c r="H3" s="117">
        <v>5</v>
      </c>
      <c r="I3" s="117">
        <v>150</v>
      </c>
      <c r="J3" s="117">
        <v>750</v>
      </c>
      <c r="K3" s="117">
        <v>4</v>
      </c>
      <c r="L3" s="117">
        <v>3</v>
      </c>
      <c r="M3" s="117" t="s">
        <v>112</v>
      </c>
    </row>
    <row r="4" customHeight="1" spans="1:13">
      <c r="A4" s="117"/>
      <c r="B4" s="117"/>
      <c r="C4" s="229"/>
      <c r="D4" s="229"/>
      <c r="E4" s="117"/>
      <c r="F4" s="117"/>
      <c r="G4" s="117"/>
      <c r="H4" s="117"/>
      <c r="I4" s="117"/>
      <c r="J4" s="117"/>
      <c r="K4" s="117"/>
      <c r="L4" s="117"/>
      <c r="M4" s="117"/>
    </row>
    <row r="5" customHeight="1" spans="1:13">
      <c r="A5" s="117"/>
      <c r="B5" s="117"/>
      <c r="C5" s="229"/>
      <c r="D5" s="229"/>
      <c r="E5" s="117"/>
      <c r="F5" s="117"/>
      <c r="G5" s="117"/>
      <c r="H5" s="117"/>
      <c r="I5" s="117"/>
      <c r="J5" s="117"/>
      <c r="K5" s="117"/>
      <c r="L5" s="117"/>
      <c r="M5" s="117"/>
    </row>
    <row r="6" customHeight="1" spans="1:13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</row>
    <row r="7" customHeight="1" spans="1:13">
      <c r="A7" s="117"/>
      <c r="B7" s="117"/>
      <c r="C7" s="120"/>
      <c r="D7" s="120"/>
      <c r="E7" s="117"/>
      <c r="F7" s="117"/>
      <c r="G7" s="117"/>
      <c r="H7" s="117"/>
      <c r="I7" s="117"/>
      <c r="J7" s="117"/>
      <c r="K7" s="117"/>
      <c r="L7" s="117"/>
      <c r="M7" s="117"/>
    </row>
    <row r="8" customHeight="1" spans="1:13">
      <c r="A8" s="117"/>
      <c r="B8" s="117"/>
      <c r="C8" s="120"/>
      <c r="D8" s="120"/>
      <c r="E8" s="117"/>
      <c r="F8" s="117"/>
      <c r="G8" s="117"/>
      <c r="H8" s="117"/>
      <c r="I8" s="117"/>
      <c r="J8" s="117"/>
      <c r="K8" s="117"/>
      <c r="L8" s="117"/>
      <c r="M8" s="117"/>
    </row>
    <row r="9" customHeight="1" spans="1:13">
      <c r="A9" s="117"/>
      <c r="B9" s="117"/>
      <c r="C9" s="120"/>
      <c r="D9" s="120"/>
      <c r="E9" s="117"/>
      <c r="F9" s="117"/>
      <c r="G9" s="117"/>
      <c r="H9" s="117"/>
      <c r="I9" s="117"/>
      <c r="J9" s="117"/>
      <c r="K9" s="117"/>
      <c r="L9" s="117"/>
      <c r="M9" s="117"/>
    </row>
    <row r="10" customHeight="1" spans="1:13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customHeight="1" spans="1:13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customHeight="1" spans="1:13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customHeight="1" spans="1:13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customHeight="1" spans="1:13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customHeight="1" spans="1:13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customHeight="1" spans="1:13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</row>
    <row r="17" customHeight="1" spans="1:13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</row>
    <row r="18" customHeight="1" spans="1:13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</row>
    <row r="19" customHeight="1" spans="1:13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customHeight="1" spans="1:13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customHeight="1" spans="1:13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</row>
    <row r="22" customHeight="1" spans="1:13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customHeight="1" spans="1:13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</row>
    <row r="24" customHeight="1" spans="1:13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customHeight="1" spans="1:13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customHeight="1" spans="1:13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customHeight="1" spans="1:13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customHeight="1" spans="1:13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</row>
    <row r="29" customHeight="1" spans="1:13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customHeight="1" spans="1:13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customHeight="1" spans="1:13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customHeight="1" spans="1:13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customHeight="1" spans="1:13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</row>
    <row r="34" customHeight="1" spans="1:13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</row>
    <row r="35" customHeight="1" spans="1:13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</row>
    <row r="36" customHeight="1" spans="1:13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</row>
    <row r="37" customHeight="1" spans="1:13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</row>
    <row r="38" customHeight="1" spans="1:13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</row>
    <row r="39" customHeight="1" spans="1:13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</row>
    <row r="40" customHeight="1" spans="1:13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</row>
    <row r="41" customHeight="1" spans="1:13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</row>
    <row r="42" customHeight="1" spans="1:13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</row>
    <row r="43" customHeight="1" spans="1:13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</row>
    <row r="44" customHeight="1" spans="1:13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</row>
    <row r="45" customHeight="1" spans="1:13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</row>
  </sheetData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tabColor indexed="17"/>
  </sheetPr>
  <dimension ref="A1:AR71"/>
  <sheetViews>
    <sheetView showGridLines="0" showZeros="0" tabSelected="1" workbookViewId="0">
      <selection activeCell="C2" sqref="C2:H2"/>
    </sheetView>
  </sheetViews>
  <sheetFormatPr defaultColWidth="0" defaultRowHeight="14.25"/>
  <cols>
    <col min="1" max="1" width="4.75" style="128" customWidth="1"/>
    <col min="2" max="2" width="9.625" style="128" customWidth="1"/>
    <col min="3" max="3" width="12.375" style="128" customWidth="1"/>
    <col min="4" max="4" width="11.875" style="128" customWidth="1"/>
    <col min="5" max="5" width="14.625" style="128" customWidth="1"/>
    <col min="6" max="6" width="15.25" style="128" customWidth="1"/>
    <col min="7" max="7" width="9.125" style="128" customWidth="1"/>
    <col min="8" max="8" width="14" style="128" customWidth="1"/>
    <col min="9" max="9" width="9.625" style="128" customWidth="1"/>
    <col min="10" max="10" width="10.375" style="128" customWidth="1"/>
    <col min="11" max="11" width="11.75" style="129" customWidth="1"/>
    <col min="12" max="12" width="9" style="128" customWidth="1"/>
    <col min="13" max="13" width="3.375" style="129" hidden="1" customWidth="1"/>
    <col min="14" max="14" width="9.625" style="128" customWidth="1"/>
    <col min="15" max="15" width="13.75" style="128" customWidth="1"/>
    <col min="16" max="18" width="9" style="128" customWidth="1"/>
    <col min="19" max="19" width="14.75" style="128" customWidth="1"/>
    <col min="20" max="24" width="0" style="128" hidden="1"/>
    <col min="25" max="41" width="9" style="42" hidden="1" customWidth="1"/>
    <col min="42" max="258" width="0" style="128" hidden="1"/>
    <col min="259" max="259" width="5.25" style="128" hidden="1" customWidth="1"/>
    <col min="260" max="260" width="5.25" style="128" hidden="1"/>
    <col min="261" max="16384" width="0" style="128" hidden="1"/>
  </cols>
  <sheetData>
    <row r="1" ht="30" customHeight="1" spans="1:44">
      <c r="A1" s="181" t="s">
        <v>113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M1" s="128"/>
      <c r="N1" s="209" t="s">
        <v>114</v>
      </c>
      <c r="O1" s="210">
        <v>43920</v>
      </c>
      <c r="P1" s="211"/>
      <c r="W1" s="42"/>
      <c r="X1" s="42"/>
      <c r="AB1" s="42" t="s">
        <v>115</v>
      </c>
      <c r="AD1" s="42" t="s">
        <v>115</v>
      </c>
      <c r="AP1" s="180" t="s">
        <v>116</v>
      </c>
      <c r="AQ1" s="180" t="s">
        <v>117</v>
      </c>
      <c r="AR1" s="180" t="s">
        <v>118</v>
      </c>
    </row>
    <row r="2" ht="32.1" customHeight="1" spans="1:24">
      <c r="A2" s="182"/>
      <c r="B2" s="182"/>
      <c r="C2" s="183" t="s">
        <v>119</v>
      </c>
      <c r="D2" s="183"/>
      <c r="E2" s="183"/>
      <c r="F2" s="184"/>
      <c r="G2" s="184"/>
      <c r="H2" s="184"/>
      <c r="I2" s="212"/>
      <c r="J2" s="212"/>
      <c r="K2" s="212"/>
      <c r="M2" s="128"/>
      <c r="N2" s="213" t="s">
        <v>120</v>
      </c>
      <c r="O2" s="79">
        <v>10</v>
      </c>
      <c r="W2" s="42"/>
      <c r="X2" s="42"/>
    </row>
    <row r="3" ht="18.75" customHeight="1" spans="1:24">
      <c r="A3" s="185"/>
      <c r="B3" s="186"/>
      <c r="C3" s="186"/>
      <c r="D3" s="186"/>
      <c r="E3" s="186"/>
      <c r="F3" s="186"/>
      <c r="G3" s="186"/>
      <c r="H3" s="187"/>
      <c r="I3" s="186"/>
      <c r="J3" s="214"/>
      <c r="K3" s="186"/>
      <c r="M3" s="134"/>
      <c r="N3" s="215" t="s">
        <v>121</v>
      </c>
      <c r="O3" s="79">
        <v>10</v>
      </c>
      <c r="W3" s="42"/>
      <c r="X3" s="42"/>
    </row>
    <row r="4" s="127" customFormat="1" ht="18" customHeight="1" spans="1:41">
      <c r="A4" s="188"/>
      <c r="B4" s="189" t="s">
        <v>122</v>
      </c>
      <c r="C4" s="190" t="str">
        <f>系统设置!$C$13&amp;系统设置!$C$16&amp;TEXT(O1,系统设置!$C$14)&amp;系统设置!$C$16&amp;TEXT(O2,系统设置!$C$15)</f>
        <v>RK-200330-010</v>
      </c>
      <c r="D4" s="190"/>
      <c r="E4" s="191"/>
      <c r="F4" s="191"/>
      <c r="G4" s="192"/>
      <c r="H4" s="192"/>
      <c r="I4" s="189" t="s">
        <v>123</v>
      </c>
      <c r="J4" s="216" t="str">
        <f>TEXT(O1,"yyyy-m-d")</f>
        <v>2020-3-30</v>
      </c>
      <c r="K4" s="216"/>
      <c r="M4" s="166"/>
      <c r="N4" s="217"/>
      <c r="O4" s="218" t="s">
        <v>124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="127" customFormat="1" ht="22.5" customHeight="1" spans="1:41">
      <c r="A5" s="193"/>
      <c r="B5" s="189" t="s">
        <v>125</v>
      </c>
      <c r="C5" s="194"/>
      <c r="D5" s="194"/>
      <c r="E5" s="194"/>
      <c r="F5" s="194"/>
      <c r="G5" s="189"/>
      <c r="H5" s="189"/>
      <c r="I5" s="192"/>
      <c r="J5" s="192"/>
      <c r="K5" s="192"/>
      <c r="M5" s="166"/>
      <c r="N5" s="140"/>
      <c r="O5" s="127" t="s">
        <v>124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="127" customFormat="1" ht="24" customHeight="1" spans="1:41">
      <c r="A6" s="195"/>
      <c r="B6" s="189" t="s">
        <v>126</v>
      </c>
      <c r="C6" s="194"/>
      <c r="D6" s="194"/>
      <c r="E6" s="194"/>
      <c r="F6" s="194"/>
      <c r="G6" s="189" t="s">
        <v>127</v>
      </c>
      <c r="H6" s="196"/>
      <c r="I6" s="219" t="s">
        <v>128</v>
      </c>
      <c r="J6" s="194"/>
      <c r="K6" s="194"/>
      <c r="M6" s="137"/>
      <c r="N6" s="14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="127" customFormat="1" ht="18" customHeight="1" spans="1:41">
      <c r="A7" s="195"/>
      <c r="B7" s="189"/>
      <c r="C7" s="189"/>
      <c r="D7" s="189"/>
      <c r="E7" s="189"/>
      <c r="F7" s="189"/>
      <c r="G7" s="189"/>
      <c r="H7" s="189"/>
      <c r="I7" s="220"/>
      <c r="J7" s="220">
        <f>H7*I7</f>
        <v>0</v>
      </c>
      <c r="K7" s="189"/>
      <c r="M7" s="137"/>
      <c r="N7" s="140"/>
      <c r="O7" s="127" t="s">
        <v>124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="127" customFormat="1" ht="18.75" customHeight="1" spans="1:41">
      <c r="A8" s="197" t="s">
        <v>49</v>
      </c>
      <c r="B8" s="197" t="s">
        <v>129</v>
      </c>
      <c r="C8" s="197" t="s">
        <v>89</v>
      </c>
      <c r="D8" s="197" t="s">
        <v>90</v>
      </c>
      <c r="E8" s="197" t="s">
        <v>91</v>
      </c>
      <c r="F8" s="197" t="s">
        <v>92</v>
      </c>
      <c r="G8" s="197" t="s">
        <v>93</v>
      </c>
      <c r="H8" s="197" t="s">
        <v>130</v>
      </c>
      <c r="I8" s="197" t="s">
        <v>7</v>
      </c>
      <c r="J8" s="197" t="s">
        <v>8</v>
      </c>
      <c r="K8" s="197" t="s">
        <v>116</v>
      </c>
      <c r="M8" s="168"/>
      <c r="N8" s="140"/>
      <c r="O8" s="127" t="s">
        <v>124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="127" customFormat="1" ht="18.75" customHeight="1" spans="1:41">
      <c r="A9" s="198">
        <v>1</v>
      </c>
      <c r="B9" s="199"/>
      <c r="C9" s="199"/>
      <c r="D9" s="199"/>
      <c r="E9" s="199"/>
      <c r="F9" s="200"/>
      <c r="G9" s="201"/>
      <c r="H9" s="199"/>
      <c r="I9" s="200"/>
      <c r="J9" s="221">
        <f t="shared" ref="J9:J40" si="0">H9*I9</f>
        <v>0</v>
      </c>
      <c r="K9" s="222"/>
      <c r="M9" s="171"/>
      <c r="N9" s="140"/>
      <c r="O9" s="127" t="s">
        <v>124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="127" customFormat="1" ht="18.75" customHeight="1" spans="1:41">
      <c r="A10" s="202">
        <v>2</v>
      </c>
      <c r="B10" s="202"/>
      <c r="C10" s="202"/>
      <c r="D10" s="202"/>
      <c r="E10" s="202"/>
      <c r="F10" s="203"/>
      <c r="G10" s="204"/>
      <c r="H10" s="202"/>
      <c r="I10" s="203"/>
      <c r="J10" s="223">
        <f t="shared" si="0"/>
        <v>0</v>
      </c>
      <c r="K10" s="224"/>
      <c r="M10" s="171"/>
      <c r="N10" s="140"/>
      <c r="O10" s="127" t="s">
        <v>124</v>
      </c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="127" customFormat="1" ht="18.75" customHeight="1" spans="1:41">
      <c r="A11" s="198">
        <v>3</v>
      </c>
      <c r="B11" s="205"/>
      <c r="C11" s="205"/>
      <c r="D11" s="205"/>
      <c r="E11" s="205"/>
      <c r="F11" s="200"/>
      <c r="G11" s="201"/>
      <c r="H11" s="199"/>
      <c r="I11" s="200"/>
      <c r="J11" s="221">
        <f t="shared" si="0"/>
        <v>0</v>
      </c>
      <c r="K11" s="222"/>
      <c r="M11" s="171"/>
      <c r="N11" s="140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="127" customFormat="1" ht="18.75" customHeight="1" spans="1:41">
      <c r="A12" s="202">
        <v>4</v>
      </c>
      <c r="B12" s="206"/>
      <c r="C12" s="206"/>
      <c r="D12" s="206"/>
      <c r="E12" s="206"/>
      <c r="F12" s="203"/>
      <c r="G12" s="204"/>
      <c r="H12" s="202"/>
      <c r="I12" s="203"/>
      <c r="J12" s="223">
        <f t="shared" si="0"/>
        <v>0</v>
      </c>
      <c r="K12" s="224"/>
      <c r="M12" s="171"/>
      <c r="N12" s="140"/>
      <c r="O12" s="127" t="s">
        <v>124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="127" customFormat="1" ht="18.75" customHeight="1" spans="1:41">
      <c r="A13" s="198">
        <v>5</v>
      </c>
      <c r="B13" s="205"/>
      <c r="C13" s="205"/>
      <c r="D13" s="205"/>
      <c r="E13" s="205"/>
      <c r="F13" s="200"/>
      <c r="G13" s="201"/>
      <c r="H13" s="199"/>
      <c r="I13" s="200"/>
      <c r="J13" s="221">
        <f t="shared" si="0"/>
        <v>0</v>
      </c>
      <c r="K13" s="222"/>
      <c r="M13" s="171"/>
      <c r="N13" s="140" t="s">
        <v>124</v>
      </c>
      <c r="O13" s="127" t="s">
        <v>124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="127" customFormat="1" ht="18.75" customHeight="1" spans="1:41">
      <c r="A14" s="202">
        <v>6</v>
      </c>
      <c r="B14" s="206"/>
      <c r="C14" s="206"/>
      <c r="D14" s="206"/>
      <c r="E14" s="206"/>
      <c r="F14" s="203"/>
      <c r="G14" s="204"/>
      <c r="H14" s="202"/>
      <c r="I14" s="203"/>
      <c r="J14" s="223">
        <f t="shared" si="0"/>
        <v>0</v>
      </c>
      <c r="K14" s="224"/>
      <c r="M14" s="171"/>
      <c r="N14" s="140" t="s">
        <v>124</v>
      </c>
      <c r="O14" s="127" t="s">
        <v>124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="127" customFormat="1" ht="18.75" customHeight="1" spans="1:41">
      <c r="A15" s="198">
        <v>7</v>
      </c>
      <c r="B15" s="205"/>
      <c r="C15" s="205"/>
      <c r="D15" s="205"/>
      <c r="E15" s="205"/>
      <c r="F15" s="200"/>
      <c r="G15" s="201"/>
      <c r="H15" s="199"/>
      <c r="I15" s="200"/>
      <c r="J15" s="221">
        <f t="shared" si="0"/>
        <v>0</v>
      </c>
      <c r="K15" s="222"/>
      <c r="M15" s="171"/>
      <c r="N15" s="140" t="s">
        <v>124</v>
      </c>
      <c r="O15" s="127" t="s">
        <v>124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="127" customFormat="1" ht="18.75" customHeight="1" spans="1:41">
      <c r="A16" s="202">
        <v>8</v>
      </c>
      <c r="B16" s="206"/>
      <c r="C16" s="206"/>
      <c r="D16" s="206"/>
      <c r="E16" s="206"/>
      <c r="F16" s="203"/>
      <c r="G16" s="204"/>
      <c r="H16" s="202"/>
      <c r="I16" s="203"/>
      <c r="J16" s="223">
        <f t="shared" si="0"/>
        <v>0</v>
      </c>
      <c r="K16" s="224"/>
      <c r="M16" s="171"/>
      <c r="N16" s="140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="127" customFormat="1" ht="18.75" customHeight="1" spans="1:41">
      <c r="A17" s="198">
        <v>9</v>
      </c>
      <c r="B17" s="205"/>
      <c r="C17" s="205"/>
      <c r="D17" s="205"/>
      <c r="E17" s="205"/>
      <c r="F17" s="200"/>
      <c r="G17" s="201"/>
      <c r="H17" s="199"/>
      <c r="I17" s="200"/>
      <c r="J17" s="221">
        <f t="shared" si="0"/>
        <v>0</v>
      </c>
      <c r="K17" s="222"/>
      <c r="M17" s="171"/>
      <c r="N17" s="140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="127" customFormat="1" ht="18.75" customHeight="1" spans="1:41">
      <c r="A18" s="202">
        <v>10</v>
      </c>
      <c r="B18" s="206"/>
      <c r="C18" s="206"/>
      <c r="D18" s="206"/>
      <c r="E18" s="206"/>
      <c r="F18" s="203"/>
      <c r="G18" s="204"/>
      <c r="H18" s="202"/>
      <c r="I18" s="203"/>
      <c r="J18" s="223">
        <f t="shared" si="0"/>
        <v>0</v>
      </c>
      <c r="K18" s="224"/>
      <c r="M18" s="171"/>
      <c r="N18" s="140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="127" customFormat="1" ht="18.75" hidden="1" customHeight="1" spans="1:41">
      <c r="A19" s="198">
        <v>11</v>
      </c>
      <c r="B19" s="205"/>
      <c r="C19" s="205"/>
      <c r="D19" s="205"/>
      <c r="E19" s="205"/>
      <c r="F19" s="200"/>
      <c r="G19" s="200"/>
      <c r="H19" s="200"/>
      <c r="I19" s="200"/>
      <c r="J19" s="225">
        <f t="shared" si="0"/>
        <v>0</v>
      </c>
      <c r="K19" s="222"/>
      <c r="M19" s="171"/>
      <c r="N19" s="140"/>
      <c r="O19" s="258" t="s">
        <v>124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="127" customFormat="1" ht="18.75" hidden="1" customHeight="1" spans="1:41">
      <c r="A20" s="198">
        <v>12</v>
      </c>
      <c r="B20" s="205"/>
      <c r="C20" s="205"/>
      <c r="D20" s="205"/>
      <c r="E20" s="205"/>
      <c r="F20" s="200"/>
      <c r="G20" s="200"/>
      <c r="H20" s="200"/>
      <c r="I20" s="200"/>
      <c r="J20" s="225">
        <f t="shared" si="0"/>
        <v>0</v>
      </c>
      <c r="K20" s="222"/>
      <c r="M20" s="171"/>
      <c r="N20" s="14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="127" customFormat="1" ht="18.75" hidden="1" customHeight="1" spans="1:41">
      <c r="A21" s="198">
        <v>13</v>
      </c>
      <c r="B21" s="205"/>
      <c r="C21" s="205"/>
      <c r="D21" s="205"/>
      <c r="E21" s="205"/>
      <c r="F21" s="200"/>
      <c r="G21" s="200"/>
      <c r="H21" s="200"/>
      <c r="I21" s="200"/>
      <c r="J21" s="225">
        <f t="shared" si="0"/>
        <v>0</v>
      </c>
      <c r="K21" s="222"/>
      <c r="M21" s="171"/>
      <c r="N21" s="140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="127" customFormat="1" ht="18.75" hidden="1" customHeight="1" spans="1:41">
      <c r="A22" s="198">
        <v>14</v>
      </c>
      <c r="B22" s="205"/>
      <c r="C22" s="205"/>
      <c r="D22" s="205"/>
      <c r="E22" s="205"/>
      <c r="F22" s="200"/>
      <c r="G22" s="200"/>
      <c r="H22" s="200"/>
      <c r="I22" s="200"/>
      <c r="J22" s="225">
        <f t="shared" si="0"/>
        <v>0</v>
      </c>
      <c r="K22" s="222"/>
      <c r="M22" s="171"/>
      <c r="N22" s="140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="127" customFormat="1" ht="18.75" hidden="1" customHeight="1" spans="1:41">
      <c r="A23" s="198">
        <v>15</v>
      </c>
      <c r="B23" s="205"/>
      <c r="C23" s="205"/>
      <c r="D23" s="205"/>
      <c r="E23" s="205"/>
      <c r="F23" s="200"/>
      <c r="G23" s="200"/>
      <c r="H23" s="200"/>
      <c r="I23" s="200"/>
      <c r="J23" s="225">
        <f t="shared" si="0"/>
        <v>0</v>
      </c>
      <c r="K23" s="222"/>
      <c r="M23" s="171"/>
      <c r="N23" s="140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="127" customFormat="1" ht="18.75" hidden="1" customHeight="1" spans="1:41">
      <c r="A24" s="198">
        <v>16</v>
      </c>
      <c r="B24" s="205"/>
      <c r="C24" s="205"/>
      <c r="D24" s="205"/>
      <c r="E24" s="205"/>
      <c r="F24" s="200"/>
      <c r="G24" s="200"/>
      <c r="H24" s="200"/>
      <c r="I24" s="200"/>
      <c r="J24" s="225">
        <f t="shared" si="0"/>
        <v>0</v>
      </c>
      <c r="K24" s="222"/>
      <c r="M24" s="171"/>
      <c r="N24" s="140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="127" customFormat="1" ht="18.75" hidden="1" customHeight="1" spans="1:41">
      <c r="A25" s="198">
        <v>17</v>
      </c>
      <c r="B25" s="205"/>
      <c r="C25" s="205"/>
      <c r="D25" s="205"/>
      <c r="E25" s="205"/>
      <c r="F25" s="200"/>
      <c r="G25" s="200"/>
      <c r="H25" s="200"/>
      <c r="I25" s="200"/>
      <c r="J25" s="225">
        <f t="shared" si="0"/>
        <v>0</v>
      </c>
      <c r="K25" s="222"/>
      <c r="M25" s="171"/>
      <c r="N25" s="140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="127" customFormat="1" ht="18.75" hidden="1" customHeight="1" spans="1:41">
      <c r="A26" s="198">
        <v>18</v>
      </c>
      <c r="B26" s="205"/>
      <c r="C26" s="205"/>
      <c r="D26" s="205"/>
      <c r="E26" s="205"/>
      <c r="F26" s="200"/>
      <c r="G26" s="200"/>
      <c r="H26" s="200"/>
      <c r="I26" s="200"/>
      <c r="J26" s="225">
        <f t="shared" si="0"/>
        <v>0</v>
      </c>
      <c r="K26" s="222"/>
      <c r="M26" s="171"/>
      <c r="N26" s="140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="127" customFormat="1" ht="18.75" hidden="1" customHeight="1" spans="1:41">
      <c r="A27" s="198">
        <v>19</v>
      </c>
      <c r="B27" s="205"/>
      <c r="C27" s="205"/>
      <c r="D27" s="205"/>
      <c r="E27" s="205"/>
      <c r="F27" s="200"/>
      <c r="G27" s="200"/>
      <c r="H27" s="200"/>
      <c r="I27" s="200"/>
      <c r="J27" s="225">
        <f t="shared" si="0"/>
        <v>0</v>
      </c>
      <c r="K27" s="222"/>
      <c r="M27" s="171"/>
      <c r="N27" s="140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="127" customFormat="1" ht="18.75" hidden="1" customHeight="1" spans="1:41">
      <c r="A28" s="198">
        <v>20</v>
      </c>
      <c r="B28" s="205"/>
      <c r="C28" s="205"/>
      <c r="D28" s="205"/>
      <c r="E28" s="205"/>
      <c r="F28" s="200"/>
      <c r="G28" s="200"/>
      <c r="H28" s="200"/>
      <c r="I28" s="200"/>
      <c r="J28" s="225">
        <f t="shared" si="0"/>
        <v>0</v>
      </c>
      <c r="K28" s="222"/>
      <c r="M28" s="171"/>
      <c r="N28" s="140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="127" customFormat="1" ht="18.75" hidden="1" customHeight="1" spans="1:41">
      <c r="A29" s="198">
        <v>21</v>
      </c>
      <c r="B29" s="205"/>
      <c r="C29" s="205"/>
      <c r="D29" s="205"/>
      <c r="E29" s="205"/>
      <c r="F29" s="200"/>
      <c r="G29" s="200"/>
      <c r="H29" s="200"/>
      <c r="I29" s="200"/>
      <c r="J29" s="225">
        <f t="shared" si="0"/>
        <v>0</v>
      </c>
      <c r="K29" s="222"/>
      <c r="M29" s="171"/>
      <c r="N29" s="140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="127" customFormat="1" ht="18.75" hidden="1" customHeight="1" spans="1:41">
      <c r="A30" s="198">
        <v>22</v>
      </c>
      <c r="B30" s="205"/>
      <c r="C30" s="205"/>
      <c r="D30" s="205"/>
      <c r="E30" s="205"/>
      <c r="F30" s="200"/>
      <c r="G30" s="200"/>
      <c r="H30" s="200"/>
      <c r="I30" s="200"/>
      <c r="J30" s="225">
        <f t="shared" si="0"/>
        <v>0</v>
      </c>
      <c r="K30" s="222"/>
      <c r="M30" s="171"/>
      <c r="N30" s="14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="127" customFormat="1" ht="18.75" hidden="1" customHeight="1" spans="1:41">
      <c r="A31" s="198">
        <v>23</v>
      </c>
      <c r="B31" s="205"/>
      <c r="C31" s="205"/>
      <c r="D31" s="205"/>
      <c r="E31" s="205"/>
      <c r="F31" s="200"/>
      <c r="G31" s="200"/>
      <c r="H31" s="200"/>
      <c r="I31" s="200"/>
      <c r="J31" s="225">
        <f t="shared" si="0"/>
        <v>0</v>
      </c>
      <c r="K31" s="222"/>
      <c r="M31" s="171"/>
      <c r="N31" s="140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="127" customFormat="1" ht="18.75" hidden="1" customHeight="1" spans="1:41">
      <c r="A32" s="198">
        <v>24</v>
      </c>
      <c r="B32" s="205"/>
      <c r="C32" s="205"/>
      <c r="D32" s="205"/>
      <c r="E32" s="205"/>
      <c r="F32" s="200"/>
      <c r="G32" s="200"/>
      <c r="H32" s="200"/>
      <c r="I32" s="200"/>
      <c r="J32" s="225">
        <f t="shared" si="0"/>
        <v>0</v>
      </c>
      <c r="K32" s="222"/>
      <c r="M32" s="171"/>
      <c r="N32" s="140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="127" customFormat="1" ht="18.75" hidden="1" customHeight="1" spans="1:41">
      <c r="A33" s="198">
        <v>25</v>
      </c>
      <c r="B33" s="205"/>
      <c r="C33" s="205"/>
      <c r="D33" s="205"/>
      <c r="E33" s="205"/>
      <c r="F33" s="200"/>
      <c r="G33" s="200"/>
      <c r="H33" s="200"/>
      <c r="I33" s="200"/>
      <c r="J33" s="225">
        <f t="shared" si="0"/>
        <v>0</v>
      </c>
      <c r="K33" s="222"/>
      <c r="M33" s="171"/>
      <c r="N33" s="140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="127" customFormat="1" ht="18.75" hidden="1" customHeight="1" spans="1:41">
      <c r="A34" s="198">
        <v>26</v>
      </c>
      <c r="B34" s="205"/>
      <c r="C34" s="205"/>
      <c r="D34" s="205"/>
      <c r="E34" s="205"/>
      <c r="F34" s="200"/>
      <c r="G34" s="200"/>
      <c r="H34" s="200"/>
      <c r="I34" s="200"/>
      <c r="J34" s="225">
        <f t="shared" si="0"/>
        <v>0</v>
      </c>
      <c r="K34" s="222"/>
      <c r="M34" s="171"/>
      <c r="N34" s="140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="127" customFormat="1" ht="18.75" hidden="1" customHeight="1" spans="1:41">
      <c r="A35" s="198">
        <v>27</v>
      </c>
      <c r="B35" s="205"/>
      <c r="C35" s="205"/>
      <c r="D35" s="205"/>
      <c r="E35" s="205"/>
      <c r="F35" s="200"/>
      <c r="G35" s="200"/>
      <c r="H35" s="200"/>
      <c r="I35" s="200"/>
      <c r="J35" s="225">
        <f t="shared" si="0"/>
        <v>0</v>
      </c>
      <c r="K35" s="222"/>
      <c r="M35" s="171"/>
      <c r="N35" s="140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="127" customFormat="1" ht="18.75" hidden="1" customHeight="1" spans="1:41">
      <c r="A36" s="198">
        <v>28</v>
      </c>
      <c r="B36" s="205"/>
      <c r="C36" s="205"/>
      <c r="D36" s="205"/>
      <c r="E36" s="205"/>
      <c r="F36" s="200"/>
      <c r="G36" s="200"/>
      <c r="H36" s="200"/>
      <c r="I36" s="200"/>
      <c r="J36" s="225">
        <f t="shared" si="0"/>
        <v>0</v>
      </c>
      <c r="K36" s="222"/>
      <c r="M36" s="171"/>
      <c r="N36" s="140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="127" customFormat="1" ht="18.75" hidden="1" customHeight="1" spans="1:41">
      <c r="A37" s="198">
        <v>29</v>
      </c>
      <c r="B37" s="205"/>
      <c r="C37" s="205"/>
      <c r="D37" s="205"/>
      <c r="E37" s="205"/>
      <c r="F37" s="200"/>
      <c r="G37" s="200"/>
      <c r="H37" s="200"/>
      <c r="I37" s="200"/>
      <c r="J37" s="225">
        <f t="shared" si="0"/>
        <v>0</v>
      </c>
      <c r="K37" s="222"/>
      <c r="M37" s="171"/>
      <c r="N37" s="140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="127" customFormat="1" ht="18.75" hidden="1" customHeight="1" spans="1:41">
      <c r="A38" s="198">
        <v>30</v>
      </c>
      <c r="B38" s="205"/>
      <c r="C38" s="205"/>
      <c r="D38" s="205"/>
      <c r="E38" s="205"/>
      <c r="F38" s="200"/>
      <c r="G38" s="200"/>
      <c r="H38" s="200"/>
      <c r="I38" s="200"/>
      <c r="J38" s="225">
        <f t="shared" si="0"/>
        <v>0</v>
      </c>
      <c r="K38" s="222"/>
      <c r="M38" s="171"/>
      <c r="N38" s="140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="127" customFormat="1" ht="18.75" hidden="1" customHeight="1" spans="1:41">
      <c r="A39" s="198">
        <v>31</v>
      </c>
      <c r="B39" s="205"/>
      <c r="C39" s="205"/>
      <c r="D39" s="205"/>
      <c r="E39" s="205"/>
      <c r="F39" s="200"/>
      <c r="G39" s="200"/>
      <c r="H39" s="200"/>
      <c r="I39" s="200"/>
      <c r="J39" s="225">
        <f t="shared" si="0"/>
        <v>0</v>
      </c>
      <c r="K39" s="222"/>
      <c r="M39" s="171"/>
      <c r="N39" s="140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="127" customFormat="1" ht="18.75" hidden="1" customHeight="1" spans="1:41">
      <c r="A40" s="198">
        <v>32</v>
      </c>
      <c r="B40" s="205"/>
      <c r="C40" s="205"/>
      <c r="D40" s="205"/>
      <c r="E40" s="205"/>
      <c r="F40" s="200"/>
      <c r="G40" s="200"/>
      <c r="H40" s="200"/>
      <c r="I40" s="200"/>
      <c r="J40" s="225">
        <f t="shared" si="0"/>
        <v>0</v>
      </c>
      <c r="K40" s="222"/>
      <c r="M40" s="171"/>
      <c r="N40" s="1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="127" customFormat="1" ht="18.75" hidden="1" customHeight="1" spans="1:41">
      <c r="A41" s="198">
        <v>33</v>
      </c>
      <c r="B41" s="205"/>
      <c r="C41" s="205"/>
      <c r="D41" s="205"/>
      <c r="E41" s="205"/>
      <c r="F41" s="200"/>
      <c r="G41" s="200"/>
      <c r="H41" s="200"/>
      <c r="I41" s="200"/>
      <c r="J41" s="225">
        <f t="shared" ref="J41:J58" si="1">H41*I41</f>
        <v>0</v>
      </c>
      <c r="K41" s="222"/>
      <c r="M41" s="171"/>
      <c r="N41" s="140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="127" customFormat="1" ht="18.75" hidden="1" customHeight="1" spans="1:41">
      <c r="A42" s="198">
        <v>34</v>
      </c>
      <c r="B42" s="205"/>
      <c r="C42" s="205"/>
      <c r="D42" s="205"/>
      <c r="E42" s="205"/>
      <c r="F42" s="200"/>
      <c r="G42" s="200"/>
      <c r="H42" s="200"/>
      <c r="I42" s="200"/>
      <c r="J42" s="225">
        <f t="shared" si="1"/>
        <v>0</v>
      </c>
      <c r="K42" s="222"/>
      <c r="M42" s="171"/>
      <c r="N42" s="140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="127" customFormat="1" ht="18.75" hidden="1" customHeight="1" spans="1:41">
      <c r="A43" s="198">
        <v>35</v>
      </c>
      <c r="B43" s="205"/>
      <c r="C43" s="205"/>
      <c r="D43" s="205"/>
      <c r="E43" s="205"/>
      <c r="F43" s="200"/>
      <c r="G43" s="200"/>
      <c r="H43" s="200"/>
      <c r="I43" s="200"/>
      <c r="J43" s="225">
        <f t="shared" si="1"/>
        <v>0</v>
      </c>
      <c r="K43" s="222"/>
      <c r="M43" s="171"/>
      <c r="N43" s="140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="127" customFormat="1" ht="18.75" hidden="1" customHeight="1" spans="1:41">
      <c r="A44" s="198">
        <v>36</v>
      </c>
      <c r="B44" s="205"/>
      <c r="C44" s="205"/>
      <c r="D44" s="205"/>
      <c r="E44" s="205"/>
      <c r="F44" s="200"/>
      <c r="G44" s="200"/>
      <c r="H44" s="200"/>
      <c r="I44" s="200"/>
      <c r="J44" s="225">
        <f t="shared" si="1"/>
        <v>0</v>
      </c>
      <c r="K44" s="222"/>
      <c r="M44" s="171"/>
      <c r="N44" s="140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="127" customFormat="1" ht="18.75" hidden="1" customHeight="1" spans="1:41">
      <c r="A45" s="198">
        <v>37</v>
      </c>
      <c r="B45" s="205"/>
      <c r="C45" s="205"/>
      <c r="D45" s="205"/>
      <c r="E45" s="205"/>
      <c r="F45" s="200"/>
      <c r="G45" s="200"/>
      <c r="H45" s="200"/>
      <c r="I45" s="200"/>
      <c r="J45" s="225">
        <f t="shared" si="1"/>
        <v>0</v>
      </c>
      <c r="K45" s="222"/>
      <c r="M45" s="171"/>
      <c r="N45" s="140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="127" customFormat="1" ht="18.75" hidden="1" customHeight="1" spans="1:41">
      <c r="A46" s="198">
        <v>38</v>
      </c>
      <c r="B46" s="205"/>
      <c r="C46" s="205"/>
      <c r="D46" s="205"/>
      <c r="E46" s="205"/>
      <c r="F46" s="200"/>
      <c r="G46" s="200"/>
      <c r="H46" s="200"/>
      <c r="I46" s="200"/>
      <c r="J46" s="225">
        <f t="shared" si="1"/>
        <v>0</v>
      </c>
      <c r="K46" s="222"/>
      <c r="M46" s="171"/>
      <c r="N46" s="140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="127" customFormat="1" ht="18.75" hidden="1" customHeight="1" spans="1:41">
      <c r="A47" s="198">
        <v>39</v>
      </c>
      <c r="B47" s="205"/>
      <c r="C47" s="205"/>
      <c r="D47" s="205"/>
      <c r="E47" s="205"/>
      <c r="F47" s="200"/>
      <c r="G47" s="200"/>
      <c r="H47" s="200"/>
      <c r="I47" s="200"/>
      <c r="J47" s="225">
        <f t="shared" si="1"/>
        <v>0</v>
      </c>
      <c r="K47" s="222"/>
      <c r="M47" s="171"/>
      <c r="N47" s="140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="127" customFormat="1" ht="18.75" hidden="1" customHeight="1" spans="1:41">
      <c r="A48" s="198">
        <v>40</v>
      </c>
      <c r="B48" s="205"/>
      <c r="C48" s="205"/>
      <c r="D48" s="205"/>
      <c r="E48" s="205"/>
      <c r="F48" s="200"/>
      <c r="G48" s="200"/>
      <c r="H48" s="200"/>
      <c r="I48" s="200"/>
      <c r="J48" s="225">
        <f t="shared" si="1"/>
        <v>0</v>
      </c>
      <c r="K48" s="222"/>
      <c r="M48" s="171"/>
      <c r="N48" s="140" t="s">
        <v>124</v>
      </c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="127" customFormat="1" ht="18.75" hidden="1" customHeight="1" spans="1:41">
      <c r="A49" s="198">
        <v>41</v>
      </c>
      <c r="B49" s="205"/>
      <c r="C49" s="205"/>
      <c r="D49" s="205"/>
      <c r="E49" s="205"/>
      <c r="F49" s="200"/>
      <c r="G49" s="200"/>
      <c r="H49" s="200"/>
      <c r="I49" s="200"/>
      <c r="J49" s="225">
        <f t="shared" si="1"/>
        <v>0</v>
      </c>
      <c r="K49" s="222"/>
      <c r="M49" s="171"/>
      <c r="N49" s="140" t="s">
        <v>124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="127" customFormat="1" ht="18.75" hidden="1" customHeight="1" spans="1:41">
      <c r="A50" s="198">
        <v>42</v>
      </c>
      <c r="B50" s="205"/>
      <c r="C50" s="205"/>
      <c r="D50" s="205"/>
      <c r="E50" s="205"/>
      <c r="F50" s="200"/>
      <c r="G50" s="200"/>
      <c r="H50" s="200"/>
      <c r="I50" s="200"/>
      <c r="J50" s="225">
        <f t="shared" si="1"/>
        <v>0</v>
      </c>
      <c r="K50" s="222"/>
      <c r="M50" s="171"/>
      <c r="N50" s="140" t="s">
        <v>124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="127" customFormat="1" ht="18.75" hidden="1" customHeight="1" spans="1:41">
      <c r="A51" s="198">
        <v>43</v>
      </c>
      <c r="B51" s="205"/>
      <c r="C51" s="205"/>
      <c r="D51" s="205"/>
      <c r="E51" s="205"/>
      <c r="F51" s="200"/>
      <c r="G51" s="200"/>
      <c r="H51" s="200"/>
      <c r="I51" s="200"/>
      <c r="J51" s="225">
        <f t="shared" si="1"/>
        <v>0</v>
      </c>
      <c r="K51" s="222"/>
      <c r="M51" s="171"/>
      <c r="N51" s="140" t="s">
        <v>124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="127" customFormat="1" ht="18.75" hidden="1" customHeight="1" spans="1:41">
      <c r="A52" s="198">
        <v>44</v>
      </c>
      <c r="B52" s="205"/>
      <c r="C52" s="205"/>
      <c r="D52" s="205"/>
      <c r="E52" s="205"/>
      <c r="F52" s="200"/>
      <c r="G52" s="200"/>
      <c r="H52" s="200"/>
      <c r="I52" s="200"/>
      <c r="J52" s="225">
        <f t="shared" si="1"/>
        <v>0</v>
      </c>
      <c r="K52" s="222"/>
      <c r="M52" s="171"/>
      <c r="N52" s="140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="127" customFormat="1" ht="18.75" hidden="1" customHeight="1" spans="1:41">
      <c r="A53" s="198">
        <v>45</v>
      </c>
      <c r="B53" s="205"/>
      <c r="C53" s="205"/>
      <c r="D53" s="205"/>
      <c r="E53" s="205"/>
      <c r="F53" s="200"/>
      <c r="G53" s="200"/>
      <c r="H53" s="200"/>
      <c r="I53" s="200"/>
      <c r="J53" s="225">
        <f t="shared" si="1"/>
        <v>0</v>
      </c>
      <c r="K53" s="222"/>
      <c r="M53" s="171"/>
      <c r="N53" s="140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="127" customFormat="1" ht="18.75" hidden="1" customHeight="1" spans="1:41">
      <c r="A54" s="198">
        <v>46</v>
      </c>
      <c r="B54" s="205"/>
      <c r="C54" s="205"/>
      <c r="D54" s="205"/>
      <c r="E54" s="205"/>
      <c r="F54" s="200"/>
      <c r="G54" s="200"/>
      <c r="H54" s="200"/>
      <c r="I54" s="200"/>
      <c r="J54" s="225">
        <f t="shared" si="1"/>
        <v>0</v>
      </c>
      <c r="K54" s="222"/>
      <c r="M54" s="171"/>
      <c r="N54" s="140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="127" customFormat="1" ht="18.75" hidden="1" customHeight="1" spans="1:41">
      <c r="A55" s="198">
        <v>47</v>
      </c>
      <c r="B55" s="205"/>
      <c r="C55" s="205"/>
      <c r="D55" s="205"/>
      <c r="E55" s="205"/>
      <c r="F55" s="200"/>
      <c r="G55" s="200"/>
      <c r="H55" s="200"/>
      <c r="I55" s="200"/>
      <c r="J55" s="225">
        <f t="shared" si="1"/>
        <v>0</v>
      </c>
      <c r="K55" s="222"/>
      <c r="M55" s="171"/>
      <c r="N55" s="140" t="s">
        <v>124</v>
      </c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="127" customFormat="1" ht="18.75" hidden="1" customHeight="1" spans="1:41">
      <c r="A56" s="198">
        <v>48</v>
      </c>
      <c r="B56" s="205"/>
      <c r="C56" s="205"/>
      <c r="D56" s="205"/>
      <c r="E56" s="205"/>
      <c r="F56" s="200"/>
      <c r="G56" s="200"/>
      <c r="H56" s="200"/>
      <c r="I56" s="200"/>
      <c r="J56" s="225">
        <f t="shared" si="1"/>
        <v>0</v>
      </c>
      <c r="K56" s="222"/>
      <c r="M56" s="171"/>
      <c r="N56" s="140" t="s">
        <v>124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="127" customFormat="1" ht="18.75" hidden="1" customHeight="1" spans="1:41">
      <c r="A57" s="198">
        <v>49</v>
      </c>
      <c r="B57" s="205"/>
      <c r="C57" s="205"/>
      <c r="D57" s="205"/>
      <c r="E57" s="205"/>
      <c r="F57" s="200"/>
      <c r="G57" s="200"/>
      <c r="H57" s="200"/>
      <c r="I57" s="200"/>
      <c r="J57" s="225">
        <f t="shared" si="1"/>
        <v>0</v>
      </c>
      <c r="K57" s="222"/>
      <c r="M57" s="171"/>
      <c r="N57" s="140" t="s">
        <v>124</v>
      </c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="127" customFormat="1" ht="21" hidden="1" customHeight="1" spans="1:41">
      <c r="A58" s="198">
        <v>50</v>
      </c>
      <c r="B58" s="205"/>
      <c r="C58" s="205"/>
      <c r="D58" s="205"/>
      <c r="E58" s="205"/>
      <c r="F58" s="200"/>
      <c r="G58" s="200"/>
      <c r="H58" s="200"/>
      <c r="I58" s="200"/>
      <c r="J58" s="225">
        <f t="shared" si="1"/>
        <v>0</v>
      </c>
      <c r="K58" s="222"/>
      <c r="M58" s="171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="127" customFormat="1" ht="24" customHeight="1" spans="1:41">
      <c r="A59" s="207" t="s">
        <v>131</v>
      </c>
      <c r="B59" s="207"/>
      <c r="C59" s="208" t="str">
        <f ca="1">"人民币(大写) "&amp;N2RMB(J59)</f>
        <v>人民币(大写) 零元</v>
      </c>
      <c r="D59" s="208"/>
      <c r="E59" s="208"/>
      <c r="F59" s="208"/>
      <c r="G59" s="208"/>
      <c r="H59" s="208"/>
      <c r="I59" s="207" t="s">
        <v>132</v>
      </c>
      <c r="J59" s="226">
        <f>SUM(J9:J58)</f>
        <v>0</v>
      </c>
      <c r="K59" s="226"/>
      <c r="M59" s="17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="127" customFormat="1" ht="22.5" customHeight="1" spans="1:41">
      <c r="A60" s="207" t="s">
        <v>133</v>
      </c>
      <c r="B60" s="207"/>
      <c r="C60" s="208" t="s">
        <v>134</v>
      </c>
      <c r="D60" s="208"/>
      <c r="E60" s="208"/>
      <c r="F60" s="208"/>
      <c r="G60" s="208"/>
      <c r="H60" s="208"/>
      <c r="I60" s="208"/>
      <c r="J60" s="208"/>
      <c r="K60" s="208"/>
      <c r="M60" s="142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="127" customFormat="1" ht="18.75" customHeight="1" spans="1:41">
      <c r="A61" s="160"/>
      <c r="B61" s="160"/>
      <c r="C61" s="136"/>
      <c r="D61" s="136"/>
      <c r="E61" s="160"/>
      <c r="F61" s="160" t="s">
        <v>135</v>
      </c>
      <c r="G61" s="160" t="s">
        <v>136</v>
      </c>
      <c r="H61" s="160" t="s">
        <v>137</v>
      </c>
      <c r="I61" s="160"/>
      <c r="J61" s="160" t="s">
        <v>138</v>
      </c>
      <c r="K61" s="160"/>
      <c r="L61" s="136"/>
      <c r="M61" s="136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ht="17.25" customHeight="1" spans="23:24">
      <c r="W62" s="42"/>
      <c r="X62" s="42"/>
    </row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</sheetData>
  <mergeCells count="13">
    <mergeCell ref="A1:K1"/>
    <mergeCell ref="C2:H2"/>
    <mergeCell ref="C3:F3"/>
    <mergeCell ref="C4:D4"/>
    <mergeCell ref="J4:K4"/>
    <mergeCell ref="C5:F5"/>
    <mergeCell ref="J6:K6"/>
    <mergeCell ref="A59:B59"/>
    <mergeCell ref="C59:H59"/>
    <mergeCell ref="J59:K59"/>
    <mergeCell ref="A60:B60"/>
    <mergeCell ref="C60:K60"/>
    <mergeCell ref="A61:B61"/>
  </mergeCells>
  <dataValidations count="1">
    <dataValidation allowBlank="1" showInputMessage="1" showErrorMessage="1" prompt="双击选择" sqref="C5:E5"/>
  </dataValidations>
  <printOptions horizontalCentered="1"/>
  <pageMargins left="0.11875" right="0.159027777777778" top="0.309027777777778" bottom="0.429166666666667" header="0.349305555555556" footer="0.509027777777778"/>
  <pageSetup paperSize="9" scale="93" orientation="portrait" horizontalDpi="180" verticalDpi="180"/>
  <headerFooter alignWithMargins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tabColor indexed="17"/>
  </sheetPr>
  <dimension ref="A1:AR71"/>
  <sheetViews>
    <sheetView showGridLines="0" showZeros="0" workbookViewId="0">
      <selection activeCell="K61" sqref="K61"/>
    </sheetView>
  </sheetViews>
  <sheetFormatPr defaultColWidth="0" defaultRowHeight="14.25"/>
  <cols>
    <col min="1" max="1" width="4.75" style="128" customWidth="1"/>
    <col min="2" max="2" width="12.625" style="128" customWidth="1"/>
    <col min="3" max="3" width="14.625" style="128" customWidth="1"/>
    <col min="4" max="6" width="15.25" style="128" customWidth="1"/>
    <col min="7" max="7" width="9.125" style="128" customWidth="1"/>
    <col min="8" max="8" width="17" style="128" customWidth="1"/>
    <col min="9" max="9" width="9.625" style="128" customWidth="1"/>
    <col min="10" max="10" width="10.375" style="128" customWidth="1"/>
    <col min="11" max="11" width="11.75" style="129" customWidth="1"/>
    <col min="12" max="12" width="2.875" style="129" customWidth="1"/>
    <col min="13" max="13" width="4.625" style="129" hidden="1" customWidth="1"/>
    <col min="14" max="14" width="9.625" style="128" customWidth="1"/>
    <col min="15" max="15" width="13.75" style="128" customWidth="1"/>
    <col min="16" max="18" width="9" style="128" customWidth="1"/>
    <col min="19" max="19" width="14.75" style="128" customWidth="1"/>
    <col min="20" max="24" width="0" style="128" hidden="1"/>
    <col min="25" max="41" width="9" style="42" hidden="1" customWidth="1"/>
    <col min="42" max="258" width="0" style="128" hidden="1"/>
    <col min="259" max="259" width="5.25" style="128" hidden="1" customWidth="1"/>
    <col min="260" max="16384" width="0" style="128" hidden="1"/>
  </cols>
  <sheetData>
    <row r="1" ht="30" customHeight="1" spans="1:44">
      <c r="A1" s="129"/>
      <c r="B1" s="129"/>
      <c r="C1" s="130" t="s">
        <v>139</v>
      </c>
      <c r="D1" s="130"/>
      <c r="E1" s="130"/>
      <c r="F1" s="130"/>
      <c r="G1" s="130"/>
      <c r="H1" s="130"/>
      <c r="K1" s="128"/>
      <c r="L1" s="128"/>
      <c r="M1" s="128"/>
      <c r="N1" s="161" t="s">
        <v>114</v>
      </c>
      <c r="O1" s="162">
        <v>43917</v>
      </c>
      <c r="W1" s="42"/>
      <c r="X1" s="42"/>
      <c r="AB1" s="42" t="s">
        <v>115</v>
      </c>
      <c r="AD1" s="42" t="s">
        <v>115</v>
      </c>
      <c r="AP1" s="180" t="s">
        <v>116</v>
      </c>
      <c r="AQ1" s="180" t="s">
        <v>117</v>
      </c>
      <c r="AR1" s="180" t="s">
        <v>118</v>
      </c>
    </row>
    <row r="2" ht="28.5" customHeight="1" spans="1:24">
      <c r="A2" s="129"/>
      <c r="B2" s="129"/>
      <c r="C2" s="131" t="s">
        <v>140</v>
      </c>
      <c r="D2" s="132"/>
      <c r="E2" s="132"/>
      <c r="F2" s="132"/>
      <c r="G2" s="132"/>
      <c r="H2" s="132"/>
      <c r="K2" s="128"/>
      <c r="L2" s="128"/>
      <c r="M2" s="128"/>
      <c r="N2" s="161" t="s">
        <v>120</v>
      </c>
      <c r="O2" s="163">
        <v>6</v>
      </c>
      <c r="W2" s="42"/>
      <c r="X2" s="42"/>
    </row>
    <row r="3" ht="18.75" customHeight="1" spans="1:24">
      <c r="A3" s="133"/>
      <c r="B3" s="134"/>
      <c r="C3" s="134"/>
      <c r="D3" s="134"/>
      <c r="E3" s="134"/>
      <c r="F3" s="134"/>
      <c r="G3" s="134"/>
      <c r="H3" s="135"/>
      <c r="I3" s="134"/>
      <c r="J3" s="164"/>
      <c r="K3" s="134"/>
      <c r="L3" s="134"/>
      <c r="M3" s="134"/>
      <c r="N3" s="161" t="s">
        <v>121</v>
      </c>
      <c r="O3" s="163">
        <v>10</v>
      </c>
      <c r="W3" s="42"/>
      <c r="X3" s="42"/>
    </row>
    <row r="4" s="127" customFormat="1" ht="18" customHeight="1" spans="1:41">
      <c r="A4" s="136"/>
      <c r="B4" s="137" t="s">
        <v>122</v>
      </c>
      <c r="C4" s="138" t="str">
        <f>系统设置!$C$27&amp;系统设置!$C$30&amp;TEXT(O1,系统设置!$C$28)&amp;系统设置!$C$30&amp;TEXT(O2,系统设置!$C$29)</f>
        <v>CK-200327-006</v>
      </c>
      <c r="D4" s="138"/>
      <c r="E4" s="139"/>
      <c r="F4" s="139"/>
      <c r="G4" s="137"/>
      <c r="I4" s="137" t="s">
        <v>123</v>
      </c>
      <c r="J4" s="165" t="str">
        <f>TEXT(O1,"yyyy-m-d")</f>
        <v>2020-3-27</v>
      </c>
      <c r="K4" s="165"/>
      <c r="L4" s="166"/>
      <c r="M4" s="166"/>
      <c r="N4" s="140"/>
      <c r="O4" s="127" t="s">
        <v>124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="127" customFormat="1" ht="22.5" customHeight="1" spans="1:41">
      <c r="A5" s="140"/>
      <c r="B5" s="137" t="s">
        <v>141</v>
      </c>
      <c r="C5" s="141"/>
      <c r="D5" s="141"/>
      <c r="E5" s="141"/>
      <c r="F5" s="141"/>
      <c r="G5" s="141"/>
      <c r="H5" s="141"/>
      <c r="L5" s="166"/>
      <c r="M5" s="166"/>
      <c r="N5" s="140"/>
      <c r="O5" s="127" t="s">
        <v>124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="127" customFormat="1" ht="24" customHeight="1" spans="1:41">
      <c r="A6" s="142"/>
      <c r="B6" s="137" t="s">
        <v>126</v>
      </c>
      <c r="C6" s="141"/>
      <c r="D6" s="141"/>
      <c r="E6" s="137"/>
      <c r="F6" s="137"/>
      <c r="G6" s="137" t="s">
        <v>127</v>
      </c>
      <c r="H6" s="143"/>
      <c r="I6" s="167" t="s">
        <v>128</v>
      </c>
      <c r="J6" s="141"/>
      <c r="K6" s="141"/>
      <c r="L6" s="137"/>
      <c r="M6" s="137"/>
      <c r="N6" s="14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="127" customFormat="1" ht="18" customHeight="1" spans="1:41">
      <c r="A7" s="142"/>
      <c r="B7" s="137"/>
      <c r="C7" s="137"/>
      <c r="D7" s="137"/>
      <c r="E7" s="137"/>
      <c r="F7" s="137"/>
      <c r="G7" s="137"/>
      <c r="H7" s="137"/>
      <c r="I7" s="140"/>
      <c r="J7" s="140">
        <f>H7*I7</f>
        <v>0</v>
      </c>
      <c r="K7" s="137"/>
      <c r="L7" s="137"/>
      <c r="M7" s="137"/>
      <c r="N7" s="140"/>
      <c r="O7" s="127" t="s">
        <v>124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="127" customFormat="1" ht="18.75" customHeight="1" spans="1:41">
      <c r="A8" s="144" t="s">
        <v>49</v>
      </c>
      <c r="B8" s="144" t="s">
        <v>129</v>
      </c>
      <c r="C8" s="144" t="s">
        <v>89</v>
      </c>
      <c r="D8" s="144" t="s">
        <v>90</v>
      </c>
      <c r="E8" s="144" t="s">
        <v>91</v>
      </c>
      <c r="F8" s="144" t="s">
        <v>92</v>
      </c>
      <c r="G8" s="144" t="s">
        <v>93</v>
      </c>
      <c r="H8" s="144" t="s">
        <v>130</v>
      </c>
      <c r="I8" s="144" t="s">
        <v>7</v>
      </c>
      <c r="J8" s="144" t="s">
        <v>8</v>
      </c>
      <c r="K8" s="144" t="s">
        <v>116</v>
      </c>
      <c r="L8" s="168"/>
      <c r="M8" s="168"/>
      <c r="N8" s="140"/>
      <c r="O8" s="127" t="s">
        <v>124</v>
      </c>
      <c r="P8" s="127" t="s">
        <v>124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="127" customFormat="1" ht="18.75" customHeight="1" spans="1:41">
      <c r="A9" s="145">
        <v>1</v>
      </c>
      <c r="B9" s="146"/>
      <c r="C9" s="147"/>
      <c r="D9" s="148"/>
      <c r="E9" s="148"/>
      <c r="F9" s="148"/>
      <c r="G9" s="149"/>
      <c r="H9" s="147"/>
      <c r="I9" s="148"/>
      <c r="J9" s="169">
        <f t="shared" ref="J9:J40" si="0">H9*I9</f>
        <v>0</v>
      </c>
      <c r="K9" s="170"/>
      <c r="L9" s="171"/>
      <c r="M9" s="171"/>
      <c r="N9" s="140"/>
      <c r="O9" s="127" t="s">
        <v>124</v>
      </c>
      <c r="P9" s="127" t="s">
        <v>124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="127" customFormat="1" ht="18.75" customHeight="1" spans="1:41">
      <c r="A10" s="145">
        <v>2</v>
      </c>
      <c r="B10" s="146"/>
      <c r="C10" s="150"/>
      <c r="D10" s="151"/>
      <c r="E10" s="151"/>
      <c r="F10" s="151"/>
      <c r="G10" s="152"/>
      <c r="H10" s="150"/>
      <c r="I10" s="151"/>
      <c r="J10" s="172">
        <f t="shared" si="0"/>
        <v>0</v>
      </c>
      <c r="K10" s="170"/>
      <c r="L10" s="171"/>
      <c r="M10" s="171"/>
      <c r="N10" s="140"/>
      <c r="O10" s="127" t="s">
        <v>124</v>
      </c>
      <c r="P10" s="127" t="s">
        <v>124</v>
      </c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="127" customFormat="1" ht="18.75" customHeight="1" spans="1:41">
      <c r="A11" s="145">
        <v>3</v>
      </c>
      <c r="B11" s="146"/>
      <c r="C11" s="146"/>
      <c r="D11" s="151"/>
      <c r="E11" s="151"/>
      <c r="F11" s="151"/>
      <c r="G11" s="152"/>
      <c r="H11" s="150"/>
      <c r="I11" s="151"/>
      <c r="J11" s="172">
        <f t="shared" si="0"/>
        <v>0</v>
      </c>
      <c r="K11" s="173"/>
      <c r="L11" s="171"/>
      <c r="M11" s="171"/>
      <c r="N11" s="140"/>
      <c r="P11" s="127" t="s">
        <v>124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="127" customFormat="1" ht="18.75" customHeight="1" spans="1:41">
      <c r="A12" s="145">
        <v>4</v>
      </c>
      <c r="B12" s="146"/>
      <c r="C12" s="146"/>
      <c r="D12" s="151"/>
      <c r="E12" s="151"/>
      <c r="F12" s="151"/>
      <c r="G12" s="152"/>
      <c r="H12" s="150"/>
      <c r="I12" s="151"/>
      <c r="J12" s="172">
        <f t="shared" si="0"/>
        <v>0</v>
      </c>
      <c r="K12" s="173"/>
      <c r="L12" s="171"/>
      <c r="M12" s="171"/>
      <c r="N12" s="140"/>
      <c r="O12" s="127" t="s">
        <v>124</v>
      </c>
      <c r="P12" s="127" t="s">
        <v>124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="127" customFormat="1" ht="18.75" customHeight="1" spans="1:41">
      <c r="A13" s="145">
        <v>5</v>
      </c>
      <c r="B13" s="146"/>
      <c r="C13" s="146"/>
      <c r="D13" s="151"/>
      <c r="E13" s="151"/>
      <c r="F13" s="151"/>
      <c r="G13" s="152"/>
      <c r="H13" s="150"/>
      <c r="I13" s="151"/>
      <c r="J13" s="172">
        <f t="shared" si="0"/>
        <v>0</v>
      </c>
      <c r="K13" s="173"/>
      <c r="L13" s="171"/>
      <c r="M13" s="171"/>
      <c r="N13" s="140" t="s">
        <v>124</v>
      </c>
      <c r="O13" s="127" t="s">
        <v>124</v>
      </c>
      <c r="P13" s="127" t="s">
        <v>124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="127" customFormat="1" ht="18.75" customHeight="1" spans="1:41">
      <c r="A14" s="145">
        <v>6</v>
      </c>
      <c r="B14" s="146"/>
      <c r="C14" s="146"/>
      <c r="D14" s="151"/>
      <c r="E14" s="151"/>
      <c r="F14" s="151"/>
      <c r="G14" s="151"/>
      <c r="H14" s="150"/>
      <c r="I14" s="151"/>
      <c r="J14" s="172">
        <f t="shared" si="0"/>
        <v>0</v>
      </c>
      <c r="K14" s="173"/>
      <c r="L14" s="171"/>
      <c r="M14" s="171"/>
      <c r="N14" s="140" t="s">
        <v>124</v>
      </c>
      <c r="O14" s="127" t="s">
        <v>124</v>
      </c>
      <c r="P14" s="127" t="s">
        <v>124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="127" customFormat="1" ht="18.75" customHeight="1" spans="1:41">
      <c r="A15" s="145">
        <v>7</v>
      </c>
      <c r="B15" s="146"/>
      <c r="C15" s="146"/>
      <c r="D15" s="151"/>
      <c r="E15" s="151"/>
      <c r="F15" s="151"/>
      <c r="G15" s="151"/>
      <c r="H15" s="150"/>
      <c r="I15" s="151"/>
      <c r="J15" s="172">
        <f t="shared" si="0"/>
        <v>0</v>
      </c>
      <c r="K15" s="173"/>
      <c r="L15" s="171"/>
      <c r="M15" s="171"/>
      <c r="N15" s="140" t="s">
        <v>124</v>
      </c>
      <c r="O15" s="127" t="s">
        <v>124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="127" customFormat="1" ht="18.75" customHeight="1" spans="1:41">
      <c r="A16" s="145">
        <v>8</v>
      </c>
      <c r="B16" s="146"/>
      <c r="C16" s="146"/>
      <c r="D16" s="151"/>
      <c r="E16" s="151"/>
      <c r="F16" s="151"/>
      <c r="G16" s="151"/>
      <c r="I16" s="151"/>
      <c r="J16" s="172">
        <f t="shared" si="0"/>
        <v>0</v>
      </c>
      <c r="K16" s="173"/>
      <c r="L16" s="171"/>
      <c r="M16" s="171"/>
      <c r="N16" s="140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="127" customFormat="1" ht="18.75" customHeight="1" spans="1:41">
      <c r="A17" s="145">
        <v>9</v>
      </c>
      <c r="B17" s="146"/>
      <c r="C17" s="146"/>
      <c r="D17" s="151"/>
      <c r="E17" s="151"/>
      <c r="F17" s="151"/>
      <c r="G17" s="151"/>
      <c r="H17" s="150"/>
      <c r="I17" s="151"/>
      <c r="J17" s="172">
        <f t="shared" si="0"/>
        <v>0</v>
      </c>
      <c r="K17" s="173"/>
      <c r="L17" s="171"/>
      <c r="M17" s="171"/>
      <c r="N17" s="140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="127" customFormat="1" ht="18.75" customHeight="1" spans="1:41">
      <c r="A18" s="145">
        <v>10</v>
      </c>
      <c r="B18" s="146"/>
      <c r="C18" s="146"/>
      <c r="D18" s="151"/>
      <c r="E18" s="151"/>
      <c r="F18" s="151"/>
      <c r="G18" s="151"/>
      <c r="H18" s="150"/>
      <c r="I18" s="151"/>
      <c r="J18" s="172">
        <f t="shared" si="0"/>
        <v>0</v>
      </c>
      <c r="K18" s="173"/>
      <c r="L18" s="171"/>
      <c r="M18" s="171"/>
      <c r="N18" s="140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="127" customFormat="1" ht="18.75" hidden="1" customHeight="1" spans="1:41">
      <c r="A19" s="145">
        <v>11</v>
      </c>
      <c r="B19" s="146"/>
      <c r="C19" s="146"/>
      <c r="D19" s="151"/>
      <c r="E19" s="151"/>
      <c r="F19" s="151"/>
      <c r="G19" s="151"/>
      <c r="H19" s="151"/>
      <c r="I19" s="151"/>
      <c r="J19" s="172">
        <f t="shared" si="0"/>
        <v>0</v>
      </c>
      <c r="K19" s="173"/>
      <c r="L19" s="171"/>
      <c r="M19" s="171"/>
      <c r="N19" s="140"/>
      <c r="O19" s="258" t="s">
        <v>124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="127" customFormat="1" ht="18.75" hidden="1" customHeight="1" spans="1:41">
      <c r="A20" s="145">
        <v>12</v>
      </c>
      <c r="B20" s="146"/>
      <c r="C20" s="146"/>
      <c r="D20" s="151"/>
      <c r="E20" s="151"/>
      <c r="F20" s="151"/>
      <c r="G20" s="151"/>
      <c r="H20" s="151"/>
      <c r="I20" s="151"/>
      <c r="J20" s="172">
        <f t="shared" si="0"/>
        <v>0</v>
      </c>
      <c r="K20" s="173"/>
      <c r="L20" s="171"/>
      <c r="M20" s="171"/>
      <c r="N20" s="14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="127" customFormat="1" ht="18.75" hidden="1" customHeight="1" spans="1:41">
      <c r="A21" s="145">
        <v>13</v>
      </c>
      <c r="B21" s="146"/>
      <c r="C21" s="146"/>
      <c r="D21" s="151"/>
      <c r="E21" s="151"/>
      <c r="F21" s="151"/>
      <c r="G21" s="151"/>
      <c r="H21" s="151"/>
      <c r="I21" s="151"/>
      <c r="J21" s="172">
        <f t="shared" si="0"/>
        <v>0</v>
      </c>
      <c r="K21" s="173"/>
      <c r="L21" s="171"/>
      <c r="M21" s="171"/>
      <c r="N21" s="140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="127" customFormat="1" ht="18.75" hidden="1" customHeight="1" spans="1:41">
      <c r="A22" s="145">
        <v>14</v>
      </c>
      <c r="B22" s="146"/>
      <c r="C22" s="146"/>
      <c r="D22" s="151"/>
      <c r="E22" s="151"/>
      <c r="F22" s="151"/>
      <c r="G22" s="151"/>
      <c r="H22" s="151"/>
      <c r="I22" s="151"/>
      <c r="J22" s="172">
        <f t="shared" si="0"/>
        <v>0</v>
      </c>
      <c r="K22" s="173"/>
      <c r="L22" s="171"/>
      <c r="M22" s="171"/>
      <c r="N22" s="140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="127" customFormat="1" ht="18.75" hidden="1" customHeight="1" spans="1:41">
      <c r="A23" s="145">
        <v>15</v>
      </c>
      <c r="B23" s="146"/>
      <c r="C23" s="146"/>
      <c r="D23" s="151"/>
      <c r="E23" s="151"/>
      <c r="F23" s="151"/>
      <c r="G23" s="151"/>
      <c r="H23" s="151"/>
      <c r="I23" s="151"/>
      <c r="J23" s="172">
        <f t="shared" si="0"/>
        <v>0</v>
      </c>
      <c r="K23" s="173"/>
      <c r="L23" s="171"/>
      <c r="M23" s="171"/>
      <c r="N23" s="140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="127" customFormat="1" ht="18.75" hidden="1" customHeight="1" spans="1:41">
      <c r="A24" s="145">
        <v>16</v>
      </c>
      <c r="B24" s="146"/>
      <c r="C24" s="146"/>
      <c r="D24" s="151"/>
      <c r="E24" s="151"/>
      <c r="F24" s="151"/>
      <c r="G24" s="151"/>
      <c r="H24" s="151"/>
      <c r="I24" s="151"/>
      <c r="J24" s="172">
        <f t="shared" si="0"/>
        <v>0</v>
      </c>
      <c r="K24" s="173"/>
      <c r="L24" s="171"/>
      <c r="M24" s="171"/>
      <c r="N24" s="140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="127" customFormat="1" ht="18.75" hidden="1" customHeight="1" spans="1:41">
      <c r="A25" s="145">
        <v>17</v>
      </c>
      <c r="B25" s="146"/>
      <c r="C25" s="146"/>
      <c r="D25" s="151"/>
      <c r="E25" s="151"/>
      <c r="F25" s="151"/>
      <c r="G25" s="151"/>
      <c r="H25" s="151"/>
      <c r="I25" s="151"/>
      <c r="J25" s="172">
        <f t="shared" si="0"/>
        <v>0</v>
      </c>
      <c r="K25" s="173"/>
      <c r="L25" s="171"/>
      <c r="M25" s="171"/>
      <c r="N25" s="140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="127" customFormat="1" ht="18.75" hidden="1" customHeight="1" spans="1:41">
      <c r="A26" s="145">
        <v>18</v>
      </c>
      <c r="B26" s="146"/>
      <c r="C26" s="146"/>
      <c r="D26" s="151"/>
      <c r="E26" s="151"/>
      <c r="F26" s="151"/>
      <c r="G26" s="151"/>
      <c r="H26" s="151"/>
      <c r="I26" s="151"/>
      <c r="J26" s="172">
        <f t="shared" si="0"/>
        <v>0</v>
      </c>
      <c r="K26" s="173"/>
      <c r="L26" s="171"/>
      <c r="M26" s="171"/>
      <c r="N26" s="140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="127" customFormat="1" ht="18.75" hidden="1" customHeight="1" spans="1:41">
      <c r="A27" s="145">
        <v>19</v>
      </c>
      <c r="B27" s="146"/>
      <c r="C27" s="146"/>
      <c r="D27" s="151"/>
      <c r="E27" s="151"/>
      <c r="F27" s="151"/>
      <c r="G27" s="151"/>
      <c r="H27" s="151"/>
      <c r="I27" s="151"/>
      <c r="J27" s="172">
        <f t="shared" si="0"/>
        <v>0</v>
      </c>
      <c r="K27" s="173"/>
      <c r="L27" s="171"/>
      <c r="M27" s="171"/>
      <c r="N27" s="140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="127" customFormat="1" ht="18.75" hidden="1" customHeight="1" spans="1:41">
      <c r="A28" s="145">
        <v>20</v>
      </c>
      <c r="B28" s="146"/>
      <c r="C28" s="146"/>
      <c r="D28" s="151"/>
      <c r="E28" s="151"/>
      <c r="F28" s="151"/>
      <c r="G28" s="151"/>
      <c r="H28" s="151"/>
      <c r="I28" s="151"/>
      <c r="J28" s="172">
        <f t="shared" si="0"/>
        <v>0</v>
      </c>
      <c r="K28" s="173"/>
      <c r="L28" s="171"/>
      <c r="M28" s="171"/>
      <c r="N28" s="140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="127" customFormat="1" ht="18.75" hidden="1" customHeight="1" spans="1:41">
      <c r="A29" s="145">
        <v>21</v>
      </c>
      <c r="B29" s="146"/>
      <c r="C29" s="146"/>
      <c r="D29" s="151"/>
      <c r="E29" s="151"/>
      <c r="F29" s="151"/>
      <c r="G29" s="151"/>
      <c r="H29" s="151"/>
      <c r="I29" s="151"/>
      <c r="J29" s="172">
        <f t="shared" si="0"/>
        <v>0</v>
      </c>
      <c r="K29" s="173"/>
      <c r="L29" s="171"/>
      <c r="M29" s="171"/>
      <c r="N29" s="140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="127" customFormat="1" ht="18.75" hidden="1" customHeight="1" spans="1:41">
      <c r="A30" s="145">
        <v>22</v>
      </c>
      <c r="B30" s="146"/>
      <c r="C30" s="146"/>
      <c r="D30" s="151"/>
      <c r="E30" s="151"/>
      <c r="F30" s="151"/>
      <c r="G30" s="151"/>
      <c r="H30" s="151"/>
      <c r="I30" s="151"/>
      <c r="J30" s="172">
        <f t="shared" si="0"/>
        <v>0</v>
      </c>
      <c r="K30" s="173"/>
      <c r="L30" s="171"/>
      <c r="M30" s="171"/>
      <c r="N30" s="14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="127" customFormat="1" ht="18.75" hidden="1" customHeight="1" spans="1:41">
      <c r="A31" s="145">
        <v>23</v>
      </c>
      <c r="B31" s="146"/>
      <c r="C31" s="146"/>
      <c r="D31" s="151"/>
      <c r="E31" s="151"/>
      <c r="F31" s="151"/>
      <c r="G31" s="151"/>
      <c r="H31" s="151"/>
      <c r="I31" s="151"/>
      <c r="J31" s="172">
        <f t="shared" si="0"/>
        <v>0</v>
      </c>
      <c r="K31" s="173"/>
      <c r="L31" s="171"/>
      <c r="M31" s="171"/>
      <c r="N31" s="140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="127" customFormat="1" ht="18.75" hidden="1" customHeight="1" spans="1:41">
      <c r="A32" s="145">
        <v>24</v>
      </c>
      <c r="B32" s="146"/>
      <c r="C32" s="146"/>
      <c r="D32" s="151"/>
      <c r="E32" s="151"/>
      <c r="F32" s="151"/>
      <c r="G32" s="151"/>
      <c r="H32" s="151"/>
      <c r="I32" s="151"/>
      <c r="J32" s="172">
        <f t="shared" si="0"/>
        <v>0</v>
      </c>
      <c r="K32" s="173"/>
      <c r="L32" s="171"/>
      <c r="M32" s="171"/>
      <c r="N32" s="140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="127" customFormat="1" ht="18.75" hidden="1" customHeight="1" spans="1:41">
      <c r="A33" s="145">
        <v>25</v>
      </c>
      <c r="B33" s="146"/>
      <c r="C33" s="146"/>
      <c r="D33" s="151"/>
      <c r="E33" s="151"/>
      <c r="F33" s="151"/>
      <c r="G33" s="151"/>
      <c r="H33" s="151"/>
      <c r="I33" s="151"/>
      <c r="J33" s="172">
        <f t="shared" si="0"/>
        <v>0</v>
      </c>
      <c r="K33" s="173"/>
      <c r="L33" s="171"/>
      <c r="M33" s="171"/>
      <c r="N33" s="140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="127" customFormat="1" ht="18.75" hidden="1" customHeight="1" spans="1:41">
      <c r="A34" s="145">
        <v>26</v>
      </c>
      <c r="B34" s="146"/>
      <c r="C34" s="146"/>
      <c r="D34" s="151"/>
      <c r="E34" s="151"/>
      <c r="F34" s="151"/>
      <c r="G34" s="151"/>
      <c r="H34" s="151"/>
      <c r="I34" s="151"/>
      <c r="J34" s="172">
        <f t="shared" si="0"/>
        <v>0</v>
      </c>
      <c r="K34" s="173"/>
      <c r="L34" s="171"/>
      <c r="M34" s="171"/>
      <c r="N34" s="140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="127" customFormat="1" ht="18.75" hidden="1" customHeight="1" spans="1:41">
      <c r="A35" s="145">
        <v>27</v>
      </c>
      <c r="B35" s="146"/>
      <c r="C35" s="146"/>
      <c r="D35" s="151"/>
      <c r="E35" s="151"/>
      <c r="F35" s="151"/>
      <c r="G35" s="151"/>
      <c r="H35" s="151"/>
      <c r="I35" s="151"/>
      <c r="J35" s="172">
        <f t="shared" si="0"/>
        <v>0</v>
      </c>
      <c r="K35" s="173"/>
      <c r="L35" s="171"/>
      <c r="M35" s="171"/>
      <c r="N35" s="140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="127" customFormat="1" ht="18.75" hidden="1" customHeight="1" spans="1:41">
      <c r="A36" s="145">
        <v>28</v>
      </c>
      <c r="B36" s="146"/>
      <c r="C36" s="146"/>
      <c r="D36" s="151"/>
      <c r="E36" s="151"/>
      <c r="F36" s="151"/>
      <c r="G36" s="151"/>
      <c r="H36" s="151"/>
      <c r="I36" s="151"/>
      <c r="J36" s="172">
        <f t="shared" si="0"/>
        <v>0</v>
      </c>
      <c r="K36" s="173"/>
      <c r="L36" s="171"/>
      <c r="M36" s="171"/>
      <c r="N36" s="140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="127" customFormat="1" ht="18.75" hidden="1" customHeight="1" spans="1:41">
      <c r="A37" s="145">
        <v>29</v>
      </c>
      <c r="B37" s="146"/>
      <c r="C37" s="146"/>
      <c r="D37" s="151"/>
      <c r="E37" s="151"/>
      <c r="F37" s="151"/>
      <c r="G37" s="151"/>
      <c r="H37" s="151"/>
      <c r="I37" s="151"/>
      <c r="J37" s="172">
        <f t="shared" si="0"/>
        <v>0</v>
      </c>
      <c r="K37" s="173"/>
      <c r="L37" s="171"/>
      <c r="M37" s="171"/>
      <c r="N37" s="140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="127" customFormat="1" ht="18.75" hidden="1" customHeight="1" spans="1:41">
      <c r="A38" s="145">
        <v>30</v>
      </c>
      <c r="B38" s="146"/>
      <c r="C38" s="146"/>
      <c r="D38" s="151"/>
      <c r="E38" s="151"/>
      <c r="F38" s="151"/>
      <c r="G38" s="151"/>
      <c r="H38" s="151"/>
      <c r="I38" s="151"/>
      <c r="J38" s="172">
        <f t="shared" si="0"/>
        <v>0</v>
      </c>
      <c r="K38" s="173"/>
      <c r="L38" s="171"/>
      <c r="M38" s="171"/>
      <c r="N38" s="140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="127" customFormat="1" ht="18.75" hidden="1" customHeight="1" spans="1:41">
      <c r="A39" s="145">
        <v>31</v>
      </c>
      <c r="B39" s="146"/>
      <c r="C39" s="146"/>
      <c r="D39" s="151"/>
      <c r="E39" s="151"/>
      <c r="F39" s="151"/>
      <c r="G39" s="151"/>
      <c r="H39" s="151"/>
      <c r="I39" s="151"/>
      <c r="J39" s="172">
        <f t="shared" si="0"/>
        <v>0</v>
      </c>
      <c r="K39" s="173"/>
      <c r="L39" s="171"/>
      <c r="M39" s="171"/>
      <c r="N39" s="140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="127" customFormat="1" ht="18.75" hidden="1" customHeight="1" spans="1:41">
      <c r="A40" s="145">
        <v>32</v>
      </c>
      <c r="B40" s="146"/>
      <c r="C40" s="146"/>
      <c r="D40" s="151"/>
      <c r="E40" s="151"/>
      <c r="F40" s="151"/>
      <c r="G40" s="151"/>
      <c r="H40" s="151"/>
      <c r="I40" s="151"/>
      <c r="J40" s="172">
        <f t="shared" si="0"/>
        <v>0</v>
      </c>
      <c r="K40" s="173"/>
      <c r="L40" s="171"/>
      <c r="M40" s="171"/>
      <c r="N40" s="1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="127" customFormat="1" ht="18.75" hidden="1" customHeight="1" spans="1:41">
      <c r="A41" s="145">
        <v>33</v>
      </c>
      <c r="B41" s="146"/>
      <c r="C41" s="146"/>
      <c r="D41" s="151"/>
      <c r="E41" s="151"/>
      <c r="F41" s="151"/>
      <c r="G41" s="151"/>
      <c r="H41" s="151"/>
      <c r="I41" s="151"/>
      <c r="J41" s="172">
        <f t="shared" ref="J41:J58" si="1">H41*I41</f>
        <v>0</v>
      </c>
      <c r="K41" s="173"/>
      <c r="L41" s="171"/>
      <c r="M41" s="171"/>
      <c r="N41" s="140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="127" customFormat="1" ht="18.75" hidden="1" customHeight="1" spans="1:41">
      <c r="A42" s="145">
        <v>34</v>
      </c>
      <c r="B42" s="146"/>
      <c r="C42" s="146"/>
      <c r="D42" s="151"/>
      <c r="E42" s="151"/>
      <c r="F42" s="151"/>
      <c r="G42" s="151"/>
      <c r="H42" s="151"/>
      <c r="I42" s="151"/>
      <c r="J42" s="172">
        <f t="shared" si="1"/>
        <v>0</v>
      </c>
      <c r="K42" s="173"/>
      <c r="L42" s="171"/>
      <c r="M42" s="171"/>
      <c r="N42" s="140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="127" customFormat="1" ht="18.75" hidden="1" customHeight="1" spans="1:41">
      <c r="A43" s="145">
        <v>35</v>
      </c>
      <c r="B43" s="146"/>
      <c r="C43" s="146"/>
      <c r="D43" s="151"/>
      <c r="E43" s="151"/>
      <c r="F43" s="151"/>
      <c r="G43" s="151"/>
      <c r="H43" s="151"/>
      <c r="I43" s="151"/>
      <c r="J43" s="172">
        <f t="shared" si="1"/>
        <v>0</v>
      </c>
      <c r="K43" s="173"/>
      <c r="L43" s="171"/>
      <c r="M43" s="171"/>
      <c r="N43" s="140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="127" customFormat="1" ht="18.75" hidden="1" customHeight="1" spans="1:41">
      <c r="A44" s="145">
        <v>36</v>
      </c>
      <c r="B44" s="146"/>
      <c r="C44" s="146"/>
      <c r="D44" s="151"/>
      <c r="E44" s="151"/>
      <c r="F44" s="151"/>
      <c r="G44" s="151"/>
      <c r="H44" s="151"/>
      <c r="I44" s="151"/>
      <c r="J44" s="172">
        <f t="shared" si="1"/>
        <v>0</v>
      </c>
      <c r="K44" s="173"/>
      <c r="L44" s="171"/>
      <c r="M44" s="171"/>
      <c r="N44" s="140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="127" customFormat="1" ht="18.75" hidden="1" customHeight="1" spans="1:41">
      <c r="A45" s="145">
        <v>37</v>
      </c>
      <c r="B45" s="146"/>
      <c r="C45" s="146"/>
      <c r="D45" s="151"/>
      <c r="E45" s="151"/>
      <c r="F45" s="151"/>
      <c r="G45" s="151"/>
      <c r="H45" s="151"/>
      <c r="I45" s="151"/>
      <c r="J45" s="172">
        <f t="shared" si="1"/>
        <v>0</v>
      </c>
      <c r="K45" s="173"/>
      <c r="L45" s="171"/>
      <c r="M45" s="171"/>
      <c r="N45" s="140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="127" customFormat="1" ht="18.75" hidden="1" customHeight="1" spans="1:41">
      <c r="A46" s="145">
        <v>38</v>
      </c>
      <c r="B46" s="146"/>
      <c r="C46" s="146"/>
      <c r="D46" s="151"/>
      <c r="E46" s="151"/>
      <c r="F46" s="151"/>
      <c r="G46" s="151"/>
      <c r="H46" s="151"/>
      <c r="I46" s="151"/>
      <c r="J46" s="172">
        <f t="shared" si="1"/>
        <v>0</v>
      </c>
      <c r="K46" s="173"/>
      <c r="L46" s="171"/>
      <c r="M46" s="171"/>
      <c r="N46" s="140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="127" customFormat="1" ht="18.75" hidden="1" customHeight="1" spans="1:41">
      <c r="A47" s="145">
        <v>39</v>
      </c>
      <c r="B47" s="146"/>
      <c r="C47" s="146"/>
      <c r="D47" s="151"/>
      <c r="E47" s="151"/>
      <c r="F47" s="151"/>
      <c r="G47" s="151"/>
      <c r="H47" s="151"/>
      <c r="I47" s="151"/>
      <c r="J47" s="172">
        <f t="shared" si="1"/>
        <v>0</v>
      </c>
      <c r="K47" s="173"/>
      <c r="L47" s="171"/>
      <c r="M47" s="171"/>
      <c r="N47" s="140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="127" customFormat="1" ht="18.75" hidden="1" customHeight="1" spans="1:41">
      <c r="A48" s="145">
        <v>40</v>
      </c>
      <c r="B48" s="146"/>
      <c r="C48" s="146"/>
      <c r="D48" s="151"/>
      <c r="E48" s="151"/>
      <c r="F48" s="151"/>
      <c r="G48" s="151"/>
      <c r="H48" s="151"/>
      <c r="I48" s="151"/>
      <c r="J48" s="172">
        <f t="shared" si="1"/>
        <v>0</v>
      </c>
      <c r="K48" s="173"/>
      <c r="L48" s="171"/>
      <c r="M48" s="171"/>
      <c r="N48" s="140" t="s">
        <v>124</v>
      </c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="127" customFormat="1" ht="18.75" hidden="1" customHeight="1" spans="1:41">
      <c r="A49" s="145">
        <v>41</v>
      </c>
      <c r="B49" s="146"/>
      <c r="C49" s="146"/>
      <c r="D49" s="151"/>
      <c r="E49" s="151"/>
      <c r="F49" s="151"/>
      <c r="G49" s="151"/>
      <c r="H49" s="151"/>
      <c r="I49" s="151"/>
      <c r="J49" s="172">
        <f t="shared" si="1"/>
        <v>0</v>
      </c>
      <c r="K49" s="173"/>
      <c r="L49" s="171"/>
      <c r="M49" s="171"/>
      <c r="N49" s="140" t="s">
        <v>124</v>
      </c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="127" customFormat="1" ht="18.75" hidden="1" customHeight="1" spans="1:41">
      <c r="A50" s="145">
        <v>42</v>
      </c>
      <c r="B50" s="146"/>
      <c r="C50" s="146"/>
      <c r="D50" s="151"/>
      <c r="E50" s="151"/>
      <c r="F50" s="151"/>
      <c r="G50" s="151"/>
      <c r="H50" s="151"/>
      <c r="I50" s="151"/>
      <c r="J50" s="172">
        <f t="shared" si="1"/>
        <v>0</v>
      </c>
      <c r="K50" s="173"/>
      <c r="L50" s="171"/>
      <c r="M50" s="171"/>
      <c r="N50" s="140" t="s">
        <v>124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="127" customFormat="1" ht="18.75" hidden="1" customHeight="1" spans="1:41">
      <c r="A51" s="145">
        <v>43</v>
      </c>
      <c r="B51" s="146"/>
      <c r="C51" s="146"/>
      <c r="D51" s="151"/>
      <c r="E51" s="151"/>
      <c r="F51" s="151"/>
      <c r="G51" s="151"/>
      <c r="H51" s="151"/>
      <c r="I51" s="151"/>
      <c r="J51" s="172">
        <f t="shared" si="1"/>
        <v>0</v>
      </c>
      <c r="K51" s="173"/>
      <c r="L51" s="171"/>
      <c r="M51" s="171"/>
      <c r="N51" s="140" t="s">
        <v>124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="127" customFormat="1" ht="18.75" hidden="1" customHeight="1" spans="1:41">
      <c r="A52" s="145">
        <v>44</v>
      </c>
      <c r="B52" s="146"/>
      <c r="C52" s="146"/>
      <c r="D52" s="151"/>
      <c r="E52" s="151"/>
      <c r="F52" s="151"/>
      <c r="G52" s="151"/>
      <c r="H52" s="151"/>
      <c r="I52" s="151"/>
      <c r="J52" s="172">
        <f t="shared" si="1"/>
        <v>0</v>
      </c>
      <c r="K52" s="173"/>
      <c r="L52" s="171"/>
      <c r="M52" s="171"/>
      <c r="N52" s="140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="127" customFormat="1" ht="18.75" hidden="1" customHeight="1" spans="1:41">
      <c r="A53" s="145">
        <v>45</v>
      </c>
      <c r="B53" s="146"/>
      <c r="C53" s="146"/>
      <c r="D53" s="151"/>
      <c r="E53" s="151"/>
      <c r="F53" s="151"/>
      <c r="G53" s="151"/>
      <c r="H53" s="151"/>
      <c r="I53" s="151"/>
      <c r="J53" s="172">
        <f t="shared" si="1"/>
        <v>0</v>
      </c>
      <c r="K53" s="173"/>
      <c r="L53" s="171"/>
      <c r="M53" s="171"/>
      <c r="N53" s="140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="127" customFormat="1" ht="18.75" hidden="1" customHeight="1" spans="1:41">
      <c r="A54" s="145">
        <v>46</v>
      </c>
      <c r="B54" s="146"/>
      <c r="C54" s="146"/>
      <c r="D54" s="151"/>
      <c r="E54" s="151"/>
      <c r="F54" s="151"/>
      <c r="G54" s="151"/>
      <c r="H54" s="151"/>
      <c r="I54" s="151"/>
      <c r="J54" s="172">
        <f t="shared" si="1"/>
        <v>0</v>
      </c>
      <c r="K54" s="173"/>
      <c r="L54" s="171"/>
      <c r="M54" s="171"/>
      <c r="N54" s="140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="127" customFormat="1" ht="18.75" hidden="1" customHeight="1" spans="1:41">
      <c r="A55" s="145">
        <v>47</v>
      </c>
      <c r="B55" s="146"/>
      <c r="C55" s="146"/>
      <c r="D55" s="151"/>
      <c r="E55" s="151"/>
      <c r="F55" s="151"/>
      <c r="G55" s="151"/>
      <c r="H55" s="151"/>
      <c r="I55" s="151"/>
      <c r="J55" s="172">
        <f t="shared" si="1"/>
        <v>0</v>
      </c>
      <c r="K55" s="173"/>
      <c r="L55" s="171"/>
      <c r="M55" s="171"/>
      <c r="N55" s="140" t="s">
        <v>124</v>
      </c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="127" customFormat="1" ht="18.75" hidden="1" customHeight="1" spans="1:41">
      <c r="A56" s="145">
        <v>48</v>
      </c>
      <c r="B56" s="146"/>
      <c r="C56" s="146"/>
      <c r="D56" s="151"/>
      <c r="E56" s="151"/>
      <c r="F56" s="151"/>
      <c r="G56" s="151"/>
      <c r="H56" s="151"/>
      <c r="I56" s="151"/>
      <c r="J56" s="172">
        <f t="shared" si="1"/>
        <v>0</v>
      </c>
      <c r="K56" s="173"/>
      <c r="L56" s="171"/>
      <c r="M56" s="171"/>
      <c r="N56" s="140" t="s">
        <v>124</v>
      </c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="127" customFormat="1" ht="18.75" hidden="1" customHeight="1" spans="1:41">
      <c r="A57" s="145">
        <v>49</v>
      </c>
      <c r="B57" s="146"/>
      <c r="C57" s="146"/>
      <c r="D57" s="151"/>
      <c r="E57" s="151"/>
      <c r="F57" s="151"/>
      <c r="G57" s="151"/>
      <c r="H57" s="151"/>
      <c r="I57" s="151"/>
      <c r="J57" s="172">
        <f t="shared" si="1"/>
        <v>0</v>
      </c>
      <c r="K57" s="173"/>
      <c r="L57" s="171"/>
      <c r="M57" s="171"/>
      <c r="N57" s="140" t="s">
        <v>124</v>
      </c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="127" customFormat="1" ht="21" hidden="1" customHeight="1" spans="1:41">
      <c r="A58" s="145">
        <v>50</v>
      </c>
      <c r="B58" s="153"/>
      <c r="C58" s="153"/>
      <c r="D58" s="154"/>
      <c r="E58" s="154"/>
      <c r="F58" s="154"/>
      <c r="G58" s="154"/>
      <c r="H58" s="154"/>
      <c r="I58" s="154"/>
      <c r="J58" s="174">
        <f t="shared" si="1"/>
        <v>0</v>
      </c>
      <c r="K58" s="175"/>
      <c r="L58" s="171"/>
      <c r="M58" s="171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="127" customFormat="1" ht="24" customHeight="1" spans="1:41">
      <c r="A59" s="155" t="s">
        <v>131</v>
      </c>
      <c r="B59" s="156"/>
      <c r="C59" s="157" t="str">
        <f ca="1">"人民币(大写) "&amp;N2RMB(J59)</f>
        <v>人民币(大写) 零元</v>
      </c>
      <c r="D59" s="158"/>
      <c r="E59" s="158"/>
      <c r="F59" s="158"/>
      <c r="G59" s="158"/>
      <c r="H59" s="158"/>
      <c r="I59" s="176" t="s">
        <v>132</v>
      </c>
      <c r="J59" s="177">
        <f>SUM(J9:J58)</f>
        <v>0</v>
      </c>
      <c r="K59" s="178"/>
      <c r="L59" s="179"/>
      <c r="M59" s="17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="127" customFormat="1" ht="22.5" customHeight="1" spans="1:41">
      <c r="A60" s="159" t="s">
        <v>133</v>
      </c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42"/>
      <c r="M60" s="142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="127" customFormat="1" ht="18.75" customHeight="1" spans="1:41">
      <c r="A61" s="160"/>
      <c r="B61" s="160"/>
      <c r="C61" s="136"/>
      <c r="D61" s="136"/>
      <c r="E61" s="160"/>
      <c r="F61" s="160" t="s">
        <v>135</v>
      </c>
      <c r="G61" s="160" t="s">
        <v>136</v>
      </c>
      <c r="H61" s="160" t="s">
        <v>137</v>
      </c>
      <c r="I61" s="160"/>
      <c r="J61" s="160" t="s">
        <v>138</v>
      </c>
      <c r="K61" s="160"/>
      <c r="L61" s="136"/>
      <c r="M61" s="136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ht="17.25" customHeight="1" spans="23:24">
      <c r="W62" s="42"/>
      <c r="X62" s="42"/>
    </row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</sheetData>
  <mergeCells count="13">
    <mergeCell ref="C1:H1"/>
    <mergeCell ref="C2:H2"/>
    <mergeCell ref="C3:D3"/>
    <mergeCell ref="C4:D4"/>
    <mergeCell ref="J4:K4"/>
    <mergeCell ref="C5:H5"/>
    <mergeCell ref="J6:K6"/>
    <mergeCell ref="A59:B59"/>
    <mergeCell ref="C59:H59"/>
    <mergeCell ref="J59:K59"/>
    <mergeCell ref="A60:B60"/>
    <mergeCell ref="C60:K60"/>
    <mergeCell ref="A61:B61"/>
  </mergeCells>
  <dataValidations count="1">
    <dataValidation allowBlank="1" showInputMessage="1" showErrorMessage="1" prompt="双击选择" sqref="C5:G5"/>
  </dataValidations>
  <printOptions horizontalCentered="1"/>
  <pageMargins left="0.11875" right="0.159027777777778" top="0.309027777777778" bottom="0.429166666666667" header="0.349305555555556" footer="0.509027777777778"/>
  <pageSetup paperSize="9" scale="93" orientation="portrait" horizontalDpi="180" verticalDpi="180"/>
  <headerFooter alignWithMargins="0"/>
  <colBreaks count="1" manualBreakCount="1">
    <brk id="13" max="1048575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indexed="8"/>
  </sheetPr>
  <dimension ref="A1:V5"/>
  <sheetViews>
    <sheetView workbookViewId="0">
      <selection activeCell="J19" sqref="B19:J23"/>
    </sheetView>
  </sheetViews>
  <sheetFormatPr defaultColWidth="9" defaultRowHeight="14.25" outlineLevelRow="4"/>
  <cols>
    <col min="1" max="1" width="9.625" customWidth="1"/>
    <col min="2" max="2" width="10.625" customWidth="1"/>
    <col min="3" max="3" width="15.375" customWidth="1"/>
    <col min="4" max="4" width="14.125" customWidth="1"/>
    <col min="5" max="5" width="11.5" customWidth="1"/>
    <col min="6" max="9" width="13" customWidth="1"/>
    <col min="10" max="11" width="11.75" customWidth="1"/>
    <col min="12" max="12" width="13.375" customWidth="1"/>
    <col min="13" max="13" width="13" customWidth="1"/>
    <col min="18" max="19" width="11.375" customWidth="1"/>
    <col min="21" max="21" width="10.875" customWidth="1"/>
    <col min="23" max="16384" width="9" style="91"/>
  </cols>
  <sheetData>
    <row r="1" ht="25.5" customHeight="1" spans="1:22">
      <c r="A1" s="125" t="s">
        <v>142</v>
      </c>
      <c r="B1" s="125" t="s">
        <v>0</v>
      </c>
      <c r="C1" s="125" t="s">
        <v>143</v>
      </c>
      <c r="D1" s="125" t="s">
        <v>144</v>
      </c>
      <c r="E1" s="125" t="s">
        <v>145</v>
      </c>
      <c r="F1" s="125" t="s">
        <v>146</v>
      </c>
      <c r="G1" s="125" t="s">
        <v>21</v>
      </c>
      <c r="H1" s="125" t="s">
        <v>49</v>
      </c>
      <c r="I1" s="125" t="s">
        <v>129</v>
      </c>
      <c r="J1" s="125" t="s">
        <v>89</v>
      </c>
      <c r="K1" s="125" t="s">
        <v>90</v>
      </c>
      <c r="L1" s="125" t="s">
        <v>91</v>
      </c>
      <c r="M1" s="125" t="s">
        <v>92</v>
      </c>
      <c r="N1" s="125" t="s">
        <v>93</v>
      </c>
      <c r="O1" s="125" t="s">
        <v>130</v>
      </c>
      <c r="P1" s="125" t="s">
        <v>7</v>
      </c>
      <c r="Q1" s="125" t="s">
        <v>8</v>
      </c>
      <c r="R1" s="125" t="s">
        <v>116</v>
      </c>
      <c r="S1" s="125" t="s">
        <v>147</v>
      </c>
      <c r="T1" s="125" t="s">
        <v>148</v>
      </c>
      <c r="U1" s="126" t="s">
        <v>149</v>
      </c>
      <c r="V1" s="125" t="s">
        <v>150</v>
      </c>
    </row>
    <row r="2" spans="1:22">
      <c r="A2" t="s">
        <v>151</v>
      </c>
      <c r="B2" s="112">
        <v>43563</v>
      </c>
      <c r="C2" s="259" t="s">
        <v>152</v>
      </c>
      <c r="D2" s="259" t="s">
        <v>28</v>
      </c>
      <c r="E2" s="259" t="s">
        <v>24</v>
      </c>
      <c r="F2" s="259" t="s">
        <v>29</v>
      </c>
      <c r="G2" s="259" t="s">
        <v>30</v>
      </c>
      <c r="H2">
        <v>1</v>
      </c>
      <c r="I2" s="259" t="s">
        <v>153</v>
      </c>
      <c r="J2" s="259" t="s">
        <v>102</v>
      </c>
      <c r="K2" s="259" t="s">
        <v>103</v>
      </c>
      <c r="L2" s="259" t="s">
        <v>104</v>
      </c>
      <c r="M2" s="259" t="s">
        <v>105</v>
      </c>
      <c r="N2" s="259" t="s">
        <v>106</v>
      </c>
      <c r="O2">
        <v>5</v>
      </c>
      <c r="P2">
        <v>150</v>
      </c>
      <c r="Q2">
        <v>750</v>
      </c>
      <c r="S2" s="259" t="s">
        <v>124</v>
      </c>
      <c r="T2" s="259" t="s">
        <v>136</v>
      </c>
      <c r="U2" s="259" t="s">
        <v>136</v>
      </c>
      <c r="V2" s="259" t="s">
        <v>154</v>
      </c>
    </row>
    <row r="3" spans="1:22">
      <c r="A3" t="s">
        <v>151</v>
      </c>
      <c r="B3" s="112">
        <v>43563</v>
      </c>
      <c r="C3" s="259" t="s">
        <v>152</v>
      </c>
      <c r="D3" s="259" t="s">
        <v>28</v>
      </c>
      <c r="E3" s="259" t="s">
        <v>24</v>
      </c>
      <c r="F3" s="259" t="s">
        <v>29</v>
      </c>
      <c r="G3" s="259" t="s">
        <v>30</v>
      </c>
      <c r="H3">
        <v>2</v>
      </c>
      <c r="I3" s="259" t="s">
        <v>153</v>
      </c>
      <c r="J3" s="259" t="s">
        <v>108</v>
      </c>
      <c r="K3" s="259" t="s">
        <v>109</v>
      </c>
      <c r="L3" s="259" t="s">
        <v>110</v>
      </c>
      <c r="M3" s="259" t="s">
        <v>111</v>
      </c>
      <c r="N3" s="259" t="s">
        <v>106</v>
      </c>
      <c r="O3">
        <v>3</v>
      </c>
      <c r="P3">
        <v>200</v>
      </c>
      <c r="Q3">
        <v>600</v>
      </c>
      <c r="S3" s="259" t="s">
        <v>124</v>
      </c>
      <c r="T3" s="259" t="s">
        <v>136</v>
      </c>
      <c r="U3" s="259" t="s">
        <v>136</v>
      </c>
      <c r="V3" s="259" t="s">
        <v>154</v>
      </c>
    </row>
    <row r="4" spans="1:22">
      <c r="A4" t="s">
        <v>155</v>
      </c>
      <c r="B4" s="112">
        <v>43687</v>
      </c>
      <c r="C4" s="259" t="s">
        <v>156</v>
      </c>
      <c r="D4" s="259" t="s">
        <v>44</v>
      </c>
      <c r="E4" s="259" t="s">
        <v>25</v>
      </c>
      <c r="F4" s="259" t="s">
        <v>26</v>
      </c>
      <c r="G4" s="259" t="s">
        <v>27</v>
      </c>
      <c r="H4">
        <v>1</v>
      </c>
      <c r="I4" s="259" t="s">
        <v>157</v>
      </c>
      <c r="J4" s="259" t="s">
        <v>102</v>
      </c>
      <c r="K4" s="259" t="s">
        <v>103</v>
      </c>
      <c r="L4" s="259" t="s">
        <v>104</v>
      </c>
      <c r="M4" s="259" t="s">
        <v>105</v>
      </c>
      <c r="N4" s="259" t="s">
        <v>106</v>
      </c>
      <c r="O4">
        <v>4</v>
      </c>
      <c r="P4">
        <v>100</v>
      </c>
      <c r="Q4">
        <v>400</v>
      </c>
      <c r="S4" s="259" t="s">
        <v>134</v>
      </c>
      <c r="T4" s="259" t="s">
        <v>136</v>
      </c>
      <c r="U4" s="259" t="s">
        <v>124</v>
      </c>
      <c r="V4" s="259" t="s">
        <v>124</v>
      </c>
    </row>
    <row r="5" spans="1:22">
      <c r="A5" t="s">
        <v>155</v>
      </c>
      <c r="B5" s="112">
        <v>43687</v>
      </c>
      <c r="C5" s="259" t="s">
        <v>156</v>
      </c>
      <c r="D5" s="259" t="s">
        <v>44</v>
      </c>
      <c r="E5" s="259" t="s">
        <v>25</v>
      </c>
      <c r="F5" s="259" t="s">
        <v>26</v>
      </c>
      <c r="G5" s="259" t="s">
        <v>27</v>
      </c>
      <c r="H5">
        <v>2</v>
      </c>
      <c r="I5" s="259" t="s">
        <v>157</v>
      </c>
      <c r="J5" s="259" t="s">
        <v>108</v>
      </c>
      <c r="K5" s="259" t="s">
        <v>109</v>
      </c>
      <c r="L5" s="259" t="s">
        <v>110</v>
      </c>
      <c r="M5" s="259" t="s">
        <v>111</v>
      </c>
      <c r="N5" s="259" t="s">
        <v>106</v>
      </c>
      <c r="O5">
        <v>4</v>
      </c>
      <c r="P5">
        <v>150</v>
      </c>
      <c r="Q5">
        <v>600</v>
      </c>
      <c r="S5" s="259" t="s">
        <v>134</v>
      </c>
      <c r="T5" s="259" t="s">
        <v>136</v>
      </c>
      <c r="U5" s="259" t="s">
        <v>124</v>
      </c>
      <c r="V5" s="259" t="s">
        <v>124</v>
      </c>
    </row>
  </sheetData>
  <pageMargins left="0.75" right="0.75" top="1" bottom="1" header="0.5" footer="0.5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"/>
  <sheetViews>
    <sheetView workbookViewId="0">
      <selection activeCell="H14" sqref="H14"/>
    </sheetView>
  </sheetViews>
  <sheetFormatPr defaultColWidth="9" defaultRowHeight="14.25"/>
  <sheetData/>
  <sortState ref="A2:M4">
    <sortCondition ref="A1"/>
  </sortState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indexed="8"/>
  </sheetPr>
  <dimension ref="A1:H45"/>
  <sheetViews>
    <sheetView showGridLines="0" workbookViewId="0">
      <selection activeCell="F42" sqref="F42"/>
    </sheetView>
  </sheetViews>
  <sheetFormatPr defaultColWidth="9" defaultRowHeight="14.25" outlineLevelCol="7"/>
  <cols>
    <col min="1" max="1" width="13.5" style="112" customWidth="1"/>
    <col min="2" max="2" width="16.625" style="112" customWidth="1"/>
    <col min="3" max="4" width="13" customWidth="1"/>
    <col min="5" max="5" width="13" style="113" customWidth="1"/>
    <col min="6" max="8" width="13" customWidth="1"/>
    <col min="9" max="16384" width="9" style="1"/>
  </cols>
  <sheetData>
    <row r="1" ht="25.5" customHeight="1" spans="1:8">
      <c r="A1" s="114" t="s">
        <v>158</v>
      </c>
      <c r="B1" s="114" t="s">
        <v>143</v>
      </c>
      <c r="C1" s="114" t="s">
        <v>159</v>
      </c>
      <c r="D1" s="114" t="s">
        <v>160</v>
      </c>
      <c r="E1" s="115" t="s">
        <v>8</v>
      </c>
      <c r="F1" s="114" t="s">
        <v>161</v>
      </c>
      <c r="G1" s="114" t="s">
        <v>162</v>
      </c>
      <c r="H1" s="114" t="s">
        <v>116</v>
      </c>
    </row>
    <row r="2" ht="16.5" customHeight="1" spans="1:8">
      <c r="A2" s="116">
        <v>43679</v>
      </c>
      <c r="B2" s="116"/>
      <c r="C2" s="117" t="s">
        <v>28</v>
      </c>
      <c r="D2" s="117"/>
      <c r="E2" s="118">
        <v>1000</v>
      </c>
      <c r="F2" s="117" t="s">
        <v>163</v>
      </c>
      <c r="G2" s="117" t="s">
        <v>164</v>
      </c>
      <c r="H2" s="117" t="s">
        <v>165</v>
      </c>
    </row>
    <row r="3" spans="1:8">
      <c r="A3" s="116"/>
      <c r="B3" s="116"/>
      <c r="C3" s="117"/>
      <c r="D3" s="117"/>
      <c r="E3" s="118"/>
      <c r="F3" s="117"/>
      <c r="G3" s="117"/>
      <c r="H3" s="117"/>
    </row>
    <row r="4" spans="1:8">
      <c r="A4" s="116"/>
      <c r="B4" s="116"/>
      <c r="C4" s="117"/>
      <c r="D4" s="117"/>
      <c r="E4" s="118"/>
      <c r="F4" s="117"/>
      <c r="G4" s="117"/>
      <c r="H4" s="117"/>
    </row>
    <row r="5" spans="1:8">
      <c r="A5" s="116"/>
      <c r="B5" s="116"/>
      <c r="C5" s="117"/>
      <c r="D5" s="117"/>
      <c r="E5" s="118"/>
      <c r="F5" s="117"/>
      <c r="G5" s="117"/>
      <c r="H5" s="117"/>
    </row>
    <row r="6" spans="1:8">
      <c r="A6" s="116"/>
      <c r="B6" s="116"/>
      <c r="C6" s="117"/>
      <c r="D6" s="117"/>
      <c r="E6" s="118"/>
      <c r="F6" s="117"/>
      <c r="G6" s="117"/>
      <c r="H6" s="117"/>
    </row>
    <row r="7" spans="1:8">
      <c r="A7" s="119"/>
      <c r="B7" s="119"/>
      <c r="C7" s="120"/>
      <c r="D7" s="120"/>
      <c r="E7" s="121"/>
      <c r="F7" s="120"/>
      <c r="G7" s="120"/>
      <c r="H7" s="120"/>
    </row>
    <row r="8" spans="1:8">
      <c r="A8" s="119"/>
      <c r="B8" s="119"/>
      <c r="C8" s="120"/>
      <c r="D8" s="120"/>
      <c r="E8" s="121"/>
      <c r="F8" s="120"/>
      <c r="G8" s="120"/>
      <c r="H8" s="120"/>
    </row>
    <row r="9" spans="1:8">
      <c r="A9" s="119"/>
      <c r="B9" s="119"/>
      <c r="C9" s="120"/>
      <c r="D9" s="120"/>
      <c r="E9" s="121"/>
      <c r="F9" s="120"/>
      <c r="G9" s="120"/>
      <c r="H9" s="120"/>
    </row>
    <row r="10" spans="1:8">
      <c r="A10" s="119"/>
      <c r="B10" s="119"/>
      <c r="C10" s="120"/>
      <c r="D10" s="120"/>
      <c r="E10" s="121"/>
      <c r="F10" s="120"/>
      <c r="G10" s="120"/>
      <c r="H10" s="120"/>
    </row>
    <row r="11" spans="1:8">
      <c r="A11" s="119"/>
      <c r="B11" s="119"/>
      <c r="C11" s="120"/>
      <c r="D11" s="120"/>
      <c r="E11" s="121"/>
      <c r="F11" s="120"/>
      <c r="G11" s="120"/>
      <c r="H11" s="120"/>
    </row>
    <row r="12" spans="1:8">
      <c r="A12" s="119"/>
      <c r="B12" s="119"/>
      <c r="C12" s="120"/>
      <c r="D12" s="120"/>
      <c r="E12" s="121"/>
      <c r="F12" s="120"/>
      <c r="G12" s="120"/>
      <c r="H12" s="120"/>
    </row>
    <row r="13" spans="1:8">
      <c r="A13" s="119"/>
      <c r="B13" s="119"/>
      <c r="C13" s="120"/>
      <c r="D13" s="120"/>
      <c r="E13" s="121"/>
      <c r="F13" s="120"/>
      <c r="G13" s="120"/>
      <c r="H13" s="120"/>
    </row>
    <row r="14" spans="1:8">
      <c r="A14" s="119"/>
      <c r="B14" s="119"/>
      <c r="C14" s="120"/>
      <c r="D14" s="120"/>
      <c r="E14" s="121"/>
      <c r="F14" s="120"/>
      <c r="G14" s="120"/>
      <c r="H14" s="120"/>
    </row>
    <row r="15" spans="1:8">
      <c r="A15" s="119"/>
      <c r="B15" s="119"/>
      <c r="C15" s="120"/>
      <c r="D15" s="120"/>
      <c r="E15" s="121"/>
      <c r="F15" s="120"/>
      <c r="G15" s="120"/>
      <c r="H15" s="120"/>
    </row>
    <row r="16" spans="1:8">
      <c r="A16" s="119"/>
      <c r="B16" s="119"/>
      <c r="C16" s="120"/>
      <c r="D16" s="120"/>
      <c r="E16" s="121"/>
      <c r="F16" s="120"/>
      <c r="G16" s="120"/>
      <c r="H16" s="120"/>
    </row>
    <row r="17" spans="1:8">
      <c r="A17" s="119"/>
      <c r="B17" s="119"/>
      <c r="C17" s="120"/>
      <c r="D17" s="120"/>
      <c r="E17" s="121"/>
      <c r="F17" s="120"/>
      <c r="G17" s="120"/>
      <c r="H17" s="120"/>
    </row>
    <row r="18" spans="1:8">
      <c r="A18" s="119"/>
      <c r="B18" s="119"/>
      <c r="C18" s="120"/>
      <c r="D18" s="120"/>
      <c r="E18" s="121"/>
      <c r="F18" s="120"/>
      <c r="G18" s="120"/>
      <c r="H18" s="120"/>
    </row>
    <row r="19" spans="1:8">
      <c r="A19" s="119"/>
      <c r="B19" s="119"/>
      <c r="C19" s="120"/>
      <c r="D19" s="120"/>
      <c r="E19" s="121"/>
      <c r="F19" s="120"/>
      <c r="G19" s="120"/>
      <c r="H19" s="120"/>
    </row>
    <row r="20" spans="1:8">
      <c r="A20" s="119"/>
      <c r="B20" s="119"/>
      <c r="C20" s="120"/>
      <c r="D20" s="120"/>
      <c r="E20" s="121"/>
      <c r="F20" s="120"/>
      <c r="G20" s="120"/>
      <c r="H20" s="120"/>
    </row>
    <row r="21" spans="1:8">
      <c r="A21" s="119"/>
      <c r="B21" s="119"/>
      <c r="C21" s="120"/>
      <c r="D21" s="120"/>
      <c r="E21" s="121"/>
      <c r="F21" s="120"/>
      <c r="G21" s="120"/>
      <c r="H21" s="120"/>
    </row>
    <row r="22" spans="1:8">
      <c r="A22" s="119"/>
      <c r="B22" s="119"/>
      <c r="C22" s="120"/>
      <c r="D22" s="120"/>
      <c r="E22" s="121"/>
      <c r="F22" s="120"/>
      <c r="G22" s="120"/>
      <c r="H22" s="120"/>
    </row>
    <row r="23" spans="1:8">
      <c r="A23" s="119"/>
      <c r="B23" s="119"/>
      <c r="C23" s="120"/>
      <c r="D23" s="120"/>
      <c r="E23" s="121"/>
      <c r="F23" s="120"/>
      <c r="G23" s="120"/>
      <c r="H23" s="120"/>
    </row>
    <row r="24" spans="1:8">
      <c r="A24" s="119"/>
      <c r="B24" s="119"/>
      <c r="C24" s="120"/>
      <c r="D24" s="120"/>
      <c r="E24" s="121"/>
      <c r="F24" s="120"/>
      <c r="G24" s="120"/>
      <c r="H24" s="120"/>
    </row>
    <row r="25" spans="1:8">
      <c r="A25" s="119"/>
      <c r="B25" s="119"/>
      <c r="C25" s="120"/>
      <c r="D25" s="120"/>
      <c r="E25" s="121"/>
      <c r="F25" s="120"/>
      <c r="G25" s="120"/>
      <c r="H25" s="120"/>
    </row>
    <row r="26" spans="1:8">
      <c r="A26" s="119"/>
      <c r="B26" s="119"/>
      <c r="C26" s="120"/>
      <c r="D26" s="120"/>
      <c r="E26" s="121"/>
      <c r="F26" s="120"/>
      <c r="G26" s="120"/>
      <c r="H26" s="120"/>
    </row>
    <row r="27" spans="1:8">
      <c r="A27" s="119"/>
      <c r="B27" s="119"/>
      <c r="C27" s="120"/>
      <c r="D27" s="120"/>
      <c r="E27" s="121"/>
      <c r="F27" s="120"/>
      <c r="G27" s="120"/>
      <c r="H27" s="120"/>
    </row>
    <row r="28" spans="1:8">
      <c r="A28" s="119"/>
      <c r="B28" s="119"/>
      <c r="C28" s="120"/>
      <c r="D28" s="120"/>
      <c r="E28" s="121"/>
      <c r="F28" s="120"/>
      <c r="G28" s="120"/>
      <c r="H28" s="120"/>
    </row>
    <row r="29" spans="1:8">
      <c r="A29" s="119"/>
      <c r="B29" s="119"/>
      <c r="C29" s="120"/>
      <c r="D29" s="120"/>
      <c r="E29" s="121"/>
      <c r="F29" s="120"/>
      <c r="G29" s="120"/>
      <c r="H29" s="120"/>
    </row>
    <row r="30" spans="1:8">
      <c r="A30" s="119"/>
      <c r="B30" s="119"/>
      <c r="C30" s="120"/>
      <c r="D30" s="120"/>
      <c r="E30" s="121"/>
      <c r="F30" s="120"/>
      <c r="G30" s="120"/>
      <c r="H30" s="120"/>
    </row>
    <row r="31" spans="1:8">
      <c r="A31" s="119"/>
      <c r="B31" s="119"/>
      <c r="C31" s="120"/>
      <c r="D31" s="120"/>
      <c r="E31" s="121"/>
      <c r="F31" s="120"/>
      <c r="G31" s="120"/>
      <c r="H31" s="120"/>
    </row>
    <row r="32" spans="1:8">
      <c r="A32" s="119"/>
      <c r="B32" s="119"/>
      <c r="C32" s="120"/>
      <c r="D32" s="120"/>
      <c r="E32" s="121"/>
      <c r="F32" s="120"/>
      <c r="G32" s="120"/>
      <c r="H32" s="120"/>
    </row>
    <row r="33" spans="1:8">
      <c r="A33" s="119"/>
      <c r="B33" s="119"/>
      <c r="C33" s="120"/>
      <c r="D33" s="120"/>
      <c r="E33" s="121"/>
      <c r="F33" s="120"/>
      <c r="G33" s="120"/>
      <c r="H33" s="120"/>
    </row>
    <row r="34" spans="1:8">
      <c r="A34" s="119"/>
      <c r="B34" s="119"/>
      <c r="C34" s="120"/>
      <c r="D34" s="120"/>
      <c r="E34" s="121"/>
      <c r="F34" s="120"/>
      <c r="G34" s="120"/>
      <c r="H34" s="120"/>
    </row>
    <row r="35" spans="1:8">
      <c r="A35" s="119"/>
      <c r="B35" s="119"/>
      <c r="C35" s="120"/>
      <c r="D35" s="120"/>
      <c r="E35" s="121"/>
      <c r="F35" s="120"/>
      <c r="G35" s="120"/>
      <c r="H35" s="120"/>
    </row>
    <row r="36" spans="1:8">
      <c r="A36" s="119"/>
      <c r="B36" s="119"/>
      <c r="C36" s="120"/>
      <c r="D36" s="120"/>
      <c r="E36" s="121"/>
      <c r="F36" s="120"/>
      <c r="G36" s="120"/>
      <c r="H36" s="120"/>
    </row>
    <row r="37" spans="1:8">
      <c r="A37" s="119"/>
      <c r="B37" s="119"/>
      <c r="C37" s="120"/>
      <c r="D37" s="120"/>
      <c r="E37" s="121"/>
      <c r="F37" s="120"/>
      <c r="G37" s="120"/>
      <c r="H37" s="120"/>
    </row>
    <row r="38" spans="1:8">
      <c r="A38" s="119"/>
      <c r="B38" s="119"/>
      <c r="C38" s="120"/>
      <c r="D38" s="120"/>
      <c r="E38" s="121"/>
      <c r="F38" s="120"/>
      <c r="G38" s="120"/>
      <c r="H38" s="120"/>
    </row>
    <row r="39" spans="1:8">
      <c r="A39" s="119"/>
      <c r="B39" s="119"/>
      <c r="C39" s="120"/>
      <c r="D39" s="120"/>
      <c r="E39" s="121"/>
      <c r="F39" s="120"/>
      <c r="G39" s="120"/>
      <c r="H39" s="120"/>
    </row>
    <row r="40" spans="1:8">
      <c r="A40" s="119"/>
      <c r="B40" s="119"/>
      <c r="C40" s="120"/>
      <c r="D40" s="120"/>
      <c r="E40" s="121"/>
      <c r="F40" s="120"/>
      <c r="G40" s="120"/>
      <c r="H40" s="120"/>
    </row>
    <row r="41" spans="1:8">
      <c r="A41" s="119"/>
      <c r="B41" s="119"/>
      <c r="C41" s="120"/>
      <c r="D41" s="120"/>
      <c r="E41" s="121"/>
      <c r="F41" s="120"/>
      <c r="G41" s="120"/>
      <c r="H41" s="120"/>
    </row>
    <row r="42" spans="1:8">
      <c r="A42" s="119"/>
      <c r="B42" s="119"/>
      <c r="C42" s="120"/>
      <c r="D42" s="120"/>
      <c r="E42" s="121"/>
      <c r="F42" s="120"/>
      <c r="G42" s="120"/>
      <c r="H42" s="120"/>
    </row>
    <row r="43" spans="1:8">
      <c r="A43" s="119"/>
      <c r="B43" s="119"/>
      <c r="C43" s="120"/>
      <c r="D43" s="120"/>
      <c r="E43" s="121"/>
      <c r="F43" s="120"/>
      <c r="G43" s="120"/>
      <c r="H43" s="120"/>
    </row>
    <row r="44" spans="1:8">
      <c r="A44" s="119"/>
      <c r="B44" s="119"/>
      <c r="C44" s="120"/>
      <c r="D44" s="120"/>
      <c r="E44" s="121"/>
      <c r="F44" s="120"/>
      <c r="G44" s="120"/>
      <c r="H44" s="120"/>
    </row>
    <row r="45" spans="1:8">
      <c r="A45" s="122"/>
      <c r="B45" s="122"/>
      <c r="C45" s="123"/>
      <c r="D45" s="123"/>
      <c r="E45" s="124"/>
      <c r="F45" s="123"/>
      <c r="G45" s="123"/>
      <c r="H45" s="123"/>
    </row>
  </sheetData>
  <pageMargins left="0.75" right="0.75" top="1" bottom="1" header="0.5" footer="0.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6">
    <tabColor indexed="8"/>
  </sheetPr>
  <dimension ref="A1:H45"/>
  <sheetViews>
    <sheetView showGridLines="0" workbookViewId="0">
      <selection activeCell="F33" sqref="F33"/>
    </sheetView>
  </sheetViews>
  <sheetFormatPr defaultColWidth="9" defaultRowHeight="14.25" outlineLevelCol="7"/>
  <cols>
    <col min="1" max="1" width="13.5" style="112" customWidth="1"/>
    <col min="2" max="2" width="16.625" style="112" customWidth="1"/>
    <col min="3" max="4" width="13" customWidth="1"/>
    <col min="5" max="5" width="13" style="113" customWidth="1"/>
    <col min="6" max="8" width="13" customWidth="1"/>
    <col min="9" max="16384" width="9" style="1"/>
  </cols>
  <sheetData>
    <row r="1" ht="25.5" customHeight="1" spans="1:8">
      <c r="A1" s="114" t="s">
        <v>166</v>
      </c>
      <c r="B1" s="114" t="s">
        <v>143</v>
      </c>
      <c r="C1" s="114" t="s">
        <v>167</v>
      </c>
      <c r="D1" s="114" t="s">
        <v>168</v>
      </c>
      <c r="E1" s="115" t="s">
        <v>8</v>
      </c>
      <c r="F1" s="114" t="s">
        <v>169</v>
      </c>
      <c r="G1" s="114" t="s">
        <v>161</v>
      </c>
      <c r="H1" s="114" t="s">
        <v>116</v>
      </c>
    </row>
    <row r="2" ht="16.5" customHeight="1" spans="1:8">
      <c r="A2" s="116">
        <v>43678</v>
      </c>
      <c r="B2" s="116"/>
      <c r="C2" s="117" t="s">
        <v>44</v>
      </c>
      <c r="D2" s="117"/>
      <c r="E2" s="118">
        <v>500</v>
      </c>
      <c r="F2" s="117" t="s">
        <v>170</v>
      </c>
      <c r="G2" s="117" t="s">
        <v>171</v>
      </c>
      <c r="H2" s="117" t="s">
        <v>172</v>
      </c>
    </row>
    <row r="3" spans="1:8">
      <c r="A3" s="116"/>
      <c r="B3" s="116"/>
      <c r="C3" s="117"/>
      <c r="D3" s="117"/>
      <c r="E3" s="118"/>
      <c r="F3" s="117"/>
      <c r="G3" s="117"/>
      <c r="H3" s="117"/>
    </row>
    <row r="4" spans="1:8">
      <c r="A4" s="116"/>
      <c r="B4" s="116"/>
      <c r="C4" s="117"/>
      <c r="D4" s="117"/>
      <c r="E4" s="118"/>
      <c r="F4" s="117"/>
      <c r="G4" s="117"/>
      <c r="H4" s="117"/>
    </row>
    <row r="5" spans="1:8">
      <c r="A5" s="116"/>
      <c r="B5" s="116"/>
      <c r="C5" s="117"/>
      <c r="D5" s="117"/>
      <c r="E5" s="118"/>
      <c r="F5" s="117"/>
      <c r="G5" s="117"/>
      <c r="H5" s="117"/>
    </row>
    <row r="6" spans="1:8">
      <c r="A6" s="116"/>
      <c r="B6" s="116"/>
      <c r="C6" s="117"/>
      <c r="D6" s="117"/>
      <c r="E6" s="118"/>
      <c r="F6" s="117"/>
      <c r="G6" s="117"/>
      <c r="H6" s="117"/>
    </row>
    <row r="7" spans="1:8">
      <c r="A7" s="119"/>
      <c r="B7" s="119"/>
      <c r="C7" s="120"/>
      <c r="D7" s="120"/>
      <c r="E7" s="121"/>
      <c r="F7" s="120"/>
      <c r="G7" s="120"/>
      <c r="H7" s="120"/>
    </row>
    <row r="8" spans="1:8">
      <c r="A8" s="119"/>
      <c r="B8" s="119"/>
      <c r="C8" s="120"/>
      <c r="D8" s="120"/>
      <c r="E8" s="121"/>
      <c r="F8" s="120"/>
      <c r="G8" s="120"/>
      <c r="H8" s="120"/>
    </row>
    <row r="9" spans="1:8">
      <c r="A9" s="119"/>
      <c r="B9" s="119"/>
      <c r="C9" s="120"/>
      <c r="D9" s="120"/>
      <c r="E9" s="121"/>
      <c r="F9" s="120"/>
      <c r="G9" s="120"/>
      <c r="H9" s="120"/>
    </row>
    <row r="10" spans="1:8">
      <c r="A10" s="119"/>
      <c r="B10" s="119"/>
      <c r="C10" s="120"/>
      <c r="D10" s="120"/>
      <c r="E10" s="121"/>
      <c r="F10" s="120"/>
      <c r="G10" s="120"/>
      <c r="H10" s="120"/>
    </row>
    <row r="11" spans="1:8">
      <c r="A11" s="119"/>
      <c r="B11" s="119"/>
      <c r="C11" s="120"/>
      <c r="D11" s="120"/>
      <c r="E11" s="121"/>
      <c r="F11" s="120"/>
      <c r="G11" s="120"/>
      <c r="H11" s="120"/>
    </row>
    <row r="12" spans="1:8">
      <c r="A12" s="119"/>
      <c r="B12" s="119"/>
      <c r="C12" s="120"/>
      <c r="D12" s="120"/>
      <c r="E12" s="121"/>
      <c r="F12" s="120"/>
      <c r="G12" s="120"/>
      <c r="H12" s="120"/>
    </row>
    <row r="13" spans="1:8">
      <c r="A13" s="119"/>
      <c r="B13" s="119"/>
      <c r="C13" s="120"/>
      <c r="D13" s="120"/>
      <c r="E13" s="121"/>
      <c r="F13" s="120"/>
      <c r="G13" s="120"/>
      <c r="H13" s="120"/>
    </row>
    <row r="14" spans="1:8">
      <c r="A14" s="119"/>
      <c r="B14" s="119"/>
      <c r="C14" s="120"/>
      <c r="D14" s="120"/>
      <c r="E14" s="121"/>
      <c r="F14" s="120"/>
      <c r="G14" s="120"/>
      <c r="H14" s="120"/>
    </row>
    <row r="15" spans="1:8">
      <c r="A15" s="119"/>
      <c r="B15" s="119"/>
      <c r="C15" s="120"/>
      <c r="D15" s="120"/>
      <c r="E15" s="121"/>
      <c r="F15" s="120"/>
      <c r="G15" s="120"/>
      <c r="H15" s="120"/>
    </row>
    <row r="16" spans="1:8">
      <c r="A16" s="119"/>
      <c r="B16" s="119"/>
      <c r="C16" s="120"/>
      <c r="D16" s="120"/>
      <c r="E16" s="121"/>
      <c r="F16" s="120"/>
      <c r="G16" s="120"/>
      <c r="H16" s="120"/>
    </row>
    <row r="17" spans="1:8">
      <c r="A17" s="119"/>
      <c r="B17" s="119"/>
      <c r="C17" s="120"/>
      <c r="D17" s="120"/>
      <c r="E17" s="121"/>
      <c r="F17" s="120"/>
      <c r="G17" s="120"/>
      <c r="H17" s="120"/>
    </row>
    <row r="18" spans="1:8">
      <c r="A18" s="119"/>
      <c r="B18" s="119"/>
      <c r="C18" s="120"/>
      <c r="D18" s="120"/>
      <c r="E18" s="121"/>
      <c r="F18" s="120"/>
      <c r="G18" s="120"/>
      <c r="H18" s="120"/>
    </row>
    <row r="19" spans="1:8">
      <c r="A19" s="119"/>
      <c r="B19" s="119"/>
      <c r="C19" s="120"/>
      <c r="D19" s="120"/>
      <c r="E19" s="121"/>
      <c r="F19" s="120"/>
      <c r="G19" s="120"/>
      <c r="H19" s="120"/>
    </row>
    <row r="20" spans="1:8">
      <c r="A20" s="119"/>
      <c r="B20" s="119"/>
      <c r="C20" s="120"/>
      <c r="D20" s="120"/>
      <c r="E20" s="121"/>
      <c r="F20" s="120"/>
      <c r="G20" s="120"/>
      <c r="H20" s="120"/>
    </row>
    <row r="21" spans="1:8">
      <c r="A21" s="119"/>
      <c r="B21" s="119"/>
      <c r="C21" s="120"/>
      <c r="D21" s="120"/>
      <c r="E21" s="121"/>
      <c r="F21" s="120"/>
      <c r="G21" s="120"/>
      <c r="H21" s="120"/>
    </row>
    <row r="22" spans="1:8">
      <c r="A22" s="119"/>
      <c r="B22" s="119"/>
      <c r="C22" s="120"/>
      <c r="D22" s="120"/>
      <c r="E22" s="121"/>
      <c r="F22" s="120"/>
      <c r="G22" s="120"/>
      <c r="H22" s="120"/>
    </row>
    <row r="23" spans="1:8">
      <c r="A23" s="119"/>
      <c r="B23" s="119"/>
      <c r="C23" s="120"/>
      <c r="D23" s="120"/>
      <c r="E23" s="121"/>
      <c r="F23" s="120"/>
      <c r="G23" s="120"/>
      <c r="H23" s="120"/>
    </row>
    <row r="24" spans="1:8">
      <c r="A24" s="119"/>
      <c r="B24" s="119"/>
      <c r="C24" s="120"/>
      <c r="D24" s="120"/>
      <c r="E24" s="121"/>
      <c r="F24" s="120"/>
      <c r="G24" s="120"/>
      <c r="H24" s="120"/>
    </row>
    <row r="25" spans="1:8">
      <c r="A25" s="119"/>
      <c r="B25" s="119"/>
      <c r="C25" s="120"/>
      <c r="D25" s="120"/>
      <c r="E25" s="121"/>
      <c r="F25" s="120"/>
      <c r="G25" s="120"/>
      <c r="H25" s="120"/>
    </row>
    <row r="26" spans="1:8">
      <c r="A26" s="119"/>
      <c r="B26" s="119"/>
      <c r="C26" s="120"/>
      <c r="D26" s="120"/>
      <c r="E26" s="121"/>
      <c r="F26" s="120"/>
      <c r="G26" s="120"/>
      <c r="H26" s="120"/>
    </row>
    <row r="27" spans="1:8">
      <c r="A27" s="119"/>
      <c r="B27" s="119"/>
      <c r="C27" s="120"/>
      <c r="D27" s="120"/>
      <c r="E27" s="121"/>
      <c r="F27" s="120"/>
      <c r="G27" s="120"/>
      <c r="H27" s="120"/>
    </row>
    <row r="28" spans="1:8">
      <c r="A28" s="119"/>
      <c r="B28" s="119"/>
      <c r="C28" s="120"/>
      <c r="D28" s="120"/>
      <c r="E28" s="121"/>
      <c r="F28" s="120"/>
      <c r="G28" s="120"/>
      <c r="H28" s="120"/>
    </row>
    <row r="29" spans="1:8">
      <c r="A29" s="119"/>
      <c r="B29" s="119"/>
      <c r="C29" s="120"/>
      <c r="D29" s="120"/>
      <c r="E29" s="121"/>
      <c r="F29" s="120"/>
      <c r="G29" s="120"/>
      <c r="H29" s="120"/>
    </row>
    <row r="30" spans="1:8">
      <c r="A30" s="119"/>
      <c r="B30" s="119"/>
      <c r="C30" s="120"/>
      <c r="D30" s="120"/>
      <c r="E30" s="121"/>
      <c r="F30" s="120"/>
      <c r="G30" s="120"/>
      <c r="H30" s="120"/>
    </row>
    <row r="31" spans="1:8">
      <c r="A31" s="119"/>
      <c r="B31" s="119"/>
      <c r="C31" s="120"/>
      <c r="D31" s="120"/>
      <c r="E31" s="121"/>
      <c r="F31" s="120"/>
      <c r="G31" s="120"/>
      <c r="H31" s="120"/>
    </row>
    <row r="32" spans="1:8">
      <c r="A32" s="119"/>
      <c r="B32" s="119"/>
      <c r="C32" s="120"/>
      <c r="D32" s="120"/>
      <c r="E32" s="121"/>
      <c r="F32" s="120"/>
      <c r="G32" s="120"/>
      <c r="H32" s="120"/>
    </row>
    <row r="33" spans="1:8">
      <c r="A33" s="119"/>
      <c r="B33" s="119"/>
      <c r="C33" s="120"/>
      <c r="D33" s="120"/>
      <c r="E33" s="121"/>
      <c r="F33" s="120"/>
      <c r="G33" s="120"/>
      <c r="H33" s="120"/>
    </row>
    <row r="34" spans="1:8">
      <c r="A34" s="119"/>
      <c r="B34" s="119"/>
      <c r="C34" s="120"/>
      <c r="D34" s="120"/>
      <c r="E34" s="121"/>
      <c r="F34" s="120"/>
      <c r="G34" s="120"/>
      <c r="H34" s="120"/>
    </row>
    <row r="35" spans="1:8">
      <c r="A35" s="119"/>
      <c r="B35" s="119"/>
      <c r="C35" s="120"/>
      <c r="D35" s="120"/>
      <c r="E35" s="121"/>
      <c r="F35" s="120"/>
      <c r="G35" s="120"/>
      <c r="H35" s="120"/>
    </row>
    <row r="36" spans="1:8">
      <c r="A36" s="119"/>
      <c r="B36" s="119"/>
      <c r="C36" s="120"/>
      <c r="D36" s="120"/>
      <c r="E36" s="121"/>
      <c r="F36" s="120"/>
      <c r="G36" s="120"/>
      <c r="H36" s="120"/>
    </row>
    <row r="37" spans="1:8">
      <c r="A37" s="119"/>
      <c r="B37" s="119"/>
      <c r="C37" s="120"/>
      <c r="D37" s="120"/>
      <c r="E37" s="121"/>
      <c r="F37" s="120"/>
      <c r="G37" s="120"/>
      <c r="H37" s="120"/>
    </row>
    <row r="38" spans="1:8">
      <c r="A38" s="119"/>
      <c r="B38" s="119"/>
      <c r="C38" s="120"/>
      <c r="D38" s="120"/>
      <c r="E38" s="121"/>
      <c r="F38" s="120"/>
      <c r="G38" s="120"/>
      <c r="H38" s="120"/>
    </row>
    <row r="39" spans="1:8">
      <c r="A39" s="119"/>
      <c r="B39" s="119"/>
      <c r="C39" s="120"/>
      <c r="D39" s="120"/>
      <c r="E39" s="121"/>
      <c r="F39" s="120"/>
      <c r="G39" s="120"/>
      <c r="H39" s="120"/>
    </row>
    <row r="40" spans="1:8">
      <c r="A40" s="119"/>
      <c r="B40" s="119"/>
      <c r="C40" s="120"/>
      <c r="D40" s="120"/>
      <c r="E40" s="121"/>
      <c r="F40" s="120"/>
      <c r="G40" s="120"/>
      <c r="H40" s="120"/>
    </row>
    <row r="41" spans="1:8">
      <c r="A41" s="119"/>
      <c r="B41" s="119"/>
      <c r="C41" s="120"/>
      <c r="D41" s="120"/>
      <c r="E41" s="121"/>
      <c r="F41" s="120"/>
      <c r="G41" s="120"/>
      <c r="H41" s="120"/>
    </row>
    <row r="42" spans="1:8">
      <c r="A42" s="119"/>
      <c r="B42" s="119"/>
      <c r="C42" s="120"/>
      <c r="D42" s="120"/>
      <c r="E42" s="121"/>
      <c r="F42" s="120"/>
      <c r="G42" s="120"/>
      <c r="H42" s="120"/>
    </row>
    <row r="43" spans="1:8">
      <c r="A43" s="119"/>
      <c r="B43" s="119"/>
      <c r="C43" s="120"/>
      <c r="D43" s="120"/>
      <c r="E43" s="121"/>
      <c r="F43" s="120"/>
      <c r="G43" s="120"/>
      <c r="H43" s="120"/>
    </row>
    <row r="44" spans="1:8">
      <c r="A44" s="119"/>
      <c r="B44" s="119"/>
      <c r="C44" s="120"/>
      <c r="D44" s="120"/>
      <c r="E44" s="121"/>
      <c r="F44" s="120"/>
      <c r="G44" s="120"/>
      <c r="H44" s="120"/>
    </row>
    <row r="45" spans="1:8">
      <c r="A45" s="122"/>
      <c r="B45" s="122"/>
      <c r="C45" s="123"/>
      <c r="D45" s="123"/>
      <c r="E45" s="124"/>
      <c r="F45" s="123"/>
      <c r="G45" s="123"/>
      <c r="H45" s="123"/>
    </row>
  </sheetData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indexed="10"/>
  </sheetPr>
  <dimension ref="A1:IT9"/>
  <sheetViews>
    <sheetView showGridLines="0" workbookViewId="0">
      <pane xSplit="3" ySplit="2" topLeftCell="F3" activePane="bottomRight" state="frozen"/>
      <selection/>
      <selection pane="topRight"/>
      <selection pane="bottomLeft"/>
      <selection pane="bottomRight" activeCell="B33" sqref="B33"/>
    </sheetView>
  </sheetViews>
  <sheetFormatPr defaultColWidth="9" defaultRowHeight="18.75" customHeight="1"/>
  <cols>
    <col min="1" max="1" width="10.125" style="90" customWidth="1"/>
    <col min="2" max="2" width="15" style="91" customWidth="1"/>
    <col min="3" max="3" width="3.875" style="91" customWidth="1"/>
    <col min="4" max="4" width="8.25" style="92" customWidth="1"/>
    <col min="5" max="5" width="9.25" style="93" customWidth="1"/>
    <col min="6" max="6" width="13.5" style="92" customWidth="1"/>
    <col min="7" max="7" width="13.125" style="92" customWidth="1"/>
    <col min="8" max="8" width="11.75" style="92" customWidth="1"/>
    <col min="9" max="9" width="10.125" style="92" customWidth="1"/>
    <col min="10" max="10" width="9.625" style="92" customWidth="1"/>
    <col min="11" max="11" width="10.25" style="92" customWidth="1"/>
    <col min="12" max="12" width="11" style="92" customWidth="1"/>
    <col min="13" max="13" width="11.75" style="92" customWidth="1"/>
    <col min="14" max="14" width="5.25" style="92" customWidth="1"/>
    <col min="15" max="15" width="7.375" style="92" customWidth="1"/>
    <col min="16" max="16" width="6.625" style="92" customWidth="1"/>
    <col min="17" max="18" width="10.25" style="92" customWidth="1"/>
    <col min="19" max="25" width="9" style="92"/>
    <col min="255" max="16384" width="9" style="91"/>
  </cols>
  <sheetData>
    <row r="1" ht="14.25" spans="1:254">
      <c r="A1" s="94" t="s">
        <v>173</v>
      </c>
      <c r="B1" s="94"/>
      <c r="D1" s="95" t="s">
        <v>174</v>
      </c>
      <c r="E1" s="95"/>
      <c r="F1" s="95"/>
      <c r="G1" s="95"/>
      <c r="H1" s="95"/>
      <c r="I1" s="95"/>
      <c r="J1" s="95"/>
      <c r="K1" s="95"/>
      <c r="L1" s="95"/>
      <c r="M1" s="107"/>
      <c r="N1" s="108"/>
      <c r="O1" s="109"/>
      <c r="P1" s="110"/>
      <c r="Q1" s="111"/>
      <c r="R1" s="110">
        <v>8</v>
      </c>
      <c r="S1" s="110"/>
      <c r="T1" s="110">
        <v>1350</v>
      </c>
      <c r="U1" s="110"/>
      <c r="V1" s="110"/>
      <c r="W1" s="110"/>
      <c r="X1" s="110"/>
      <c r="Y1" s="110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/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/>
      <c r="HN1" s="91"/>
      <c r="HO1" s="91"/>
      <c r="HP1" s="91"/>
      <c r="HQ1" s="91"/>
      <c r="HR1" s="91"/>
      <c r="HS1" s="91"/>
      <c r="HT1" s="91"/>
      <c r="HU1" s="91"/>
      <c r="HV1" s="91"/>
      <c r="HW1" s="91"/>
      <c r="HX1" s="91"/>
      <c r="HY1" s="91"/>
      <c r="HZ1" s="91"/>
      <c r="IA1" s="91"/>
      <c r="IB1" s="91"/>
      <c r="IC1" s="91"/>
      <c r="ID1" s="91"/>
      <c r="IE1" s="91"/>
      <c r="IF1" s="91"/>
      <c r="IG1" s="91"/>
      <c r="IH1" s="91"/>
      <c r="II1" s="91"/>
      <c r="IJ1" s="91"/>
      <c r="IK1" s="91"/>
      <c r="IL1" s="91"/>
      <c r="IM1" s="91"/>
      <c r="IN1" s="91"/>
      <c r="IO1" s="91"/>
      <c r="IP1" s="91"/>
      <c r="IQ1" s="91"/>
      <c r="IR1" s="91"/>
      <c r="IS1" s="91"/>
      <c r="IT1" s="91"/>
    </row>
    <row r="2" ht="15.75" customHeight="1" spans="1:254">
      <c r="A2" s="96" t="s">
        <v>175</v>
      </c>
      <c r="B2" s="96"/>
      <c r="D2" s="97" t="s">
        <v>142</v>
      </c>
      <c r="E2" s="98" t="s">
        <v>0</v>
      </c>
      <c r="F2" s="99" t="s">
        <v>143</v>
      </c>
      <c r="G2" s="99" t="s">
        <v>144</v>
      </c>
      <c r="H2" s="99" t="s">
        <v>145</v>
      </c>
      <c r="I2" s="99" t="s">
        <v>146</v>
      </c>
      <c r="J2" s="99" t="s">
        <v>21</v>
      </c>
      <c r="K2" s="99" t="s">
        <v>49</v>
      </c>
      <c r="L2" s="99" t="s">
        <v>129</v>
      </c>
      <c r="M2" s="97" t="s">
        <v>89</v>
      </c>
      <c r="N2" s="97" t="s">
        <v>90</v>
      </c>
      <c r="O2" s="97" t="s">
        <v>91</v>
      </c>
      <c r="P2" s="97" t="s">
        <v>92</v>
      </c>
      <c r="Q2" s="97" t="s">
        <v>93</v>
      </c>
      <c r="R2" s="99" t="s">
        <v>130</v>
      </c>
      <c r="S2" s="99" t="s">
        <v>7</v>
      </c>
      <c r="T2" s="99" t="s">
        <v>8</v>
      </c>
      <c r="U2" s="99" t="s">
        <v>116</v>
      </c>
      <c r="V2" s="99" t="s">
        <v>147</v>
      </c>
      <c r="W2" s="99" t="s">
        <v>148</v>
      </c>
      <c r="X2" s="99" t="s">
        <v>176</v>
      </c>
      <c r="Y2" s="99" t="s">
        <v>150</v>
      </c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</row>
    <row r="3" customHeight="1" spans="1:25">
      <c r="A3" s="100" t="s">
        <v>177</v>
      </c>
      <c r="B3" s="101"/>
      <c r="D3" s="102" t="s">
        <v>151</v>
      </c>
      <c r="E3" s="103">
        <v>43563</v>
      </c>
      <c r="F3" s="102" t="s">
        <v>152</v>
      </c>
      <c r="G3" s="102" t="s">
        <v>28</v>
      </c>
      <c r="H3" s="102" t="s">
        <v>24</v>
      </c>
      <c r="I3" s="102" t="s">
        <v>29</v>
      </c>
      <c r="J3" s="102" t="s">
        <v>30</v>
      </c>
      <c r="K3" s="102">
        <v>1</v>
      </c>
      <c r="L3" s="102" t="s">
        <v>153</v>
      </c>
      <c r="M3" s="102" t="s">
        <v>102</v>
      </c>
      <c r="N3" s="102" t="s">
        <v>103</v>
      </c>
      <c r="O3" s="102" t="s">
        <v>104</v>
      </c>
      <c r="P3" s="102" t="s">
        <v>105</v>
      </c>
      <c r="Q3" s="102" t="s">
        <v>106</v>
      </c>
      <c r="R3" s="102">
        <v>5</v>
      </c>
      <c r="S3" s="102">
        <v>150</v>
      </c>
      <c r="T3" s="102">
        <v>750</v>
      </c>
      <c r="U3" s="102"/>
      <c r="V3" s="102"/>
      <c r="W3" s="102" t="s">
        <v>136</v>
      </c>
      <c r="X3" s="102" t="s">
        <v>136</v>
      </c>
      <c r="Y3" s="102" t="s">
        <v>154</v>
      </c>
    </row>
    <row r="4" customHeight="1" spans="1:25">
      <c r="A4" s="100" t="s">
        <v>178</v>
      </c>
      <c r="B4" s="101"/>
      <c r="D4" s="102" t="s">
        <v>151</v>
      </c>
      <c r="E4" s="103">
        <v>43563</v>
      </c>
      <c r="F4" s="102" t="s">
        <v>152</v>
      </c>
      <c r="G4" s="102" t="s">
        <v>28</v>
      </c>
      <c r="H4" s="102" t="s">
        <v>24</v>
      </c>
      <c r="I4" s="102" t="s">
        <v>29</v>
      </c>
      <c r="J4" s="102" t="s">
        <v>30</v>
      </c>
      <c r="K4" s="102">
        <v>2</v>
      </c>
      <c r="L4" s="102" t="s">
        <v>153</v>
      </c>
      <c r="M4" s="102" t="s">
        <v>108</v>
      </c>
      <c r="N4" s="102" t="s">
        <v>109</v>
      </c>
      <c r="O4" s="102" t="s">
        <v>110</v>
      </c>
      <c r="P4" s="102" t="s">
        <v>111</v>
      </c>
      <c r="Q4" s="102" t="s">
        <v>106</v>
      </c>
      <c r="R4" s="102">
        <v>3</v>
      </c>
      <c r="S4" s="102">
        <v>200</v>
      </c>
      <c r="T4" s="102">
        <v>600</v>
      </c>
      <c r="U4" s="102"/>
      <c r="V4" s="102"/>
      <c r="W4" s="102" t="s">
        <v>136</v>
      </c>
      <c r="X4" s="102" t="s">
        <v>136</v>
      </c>
      <c r="Y4" s="102" t="s">
        <v>154</v>
      </c>
    </row>
    <row r="5" customHeight="1" spans="1:2">
      <c r="A5" s="100" t="s">
        <v>179</v>
      </c>
      <c r="B5" s="104"/>
    </row>
    <row r="6" customHeight="1" spans="1:2">
      <c r="A6" s="100" t="s">
        <v>144</v>
      </c>
      <c r="B6" s="104"/>
    </row>
    <row r="7" customHeight="1" spans="1:2">
      <c r="A7" s="105" t="s">
        <v>180</v>
      </c>
      <c r="B7" s="104"/>
    </row>
    <row r="8" customHeight="1" spans="1:2">
      <c r="A8" s="105" t="s">
        <v>181</v>
      </c>
      <c r="B8" s="104"/>
    </row>
    <row r="9" customHeight="1" spans="1:2">
      <c r="A9" s="105" t="s">
        <v>148</v>
      </c>
      <c r="B9" s="106"/>
    </row>
  </sheetData>
  <mergeCells count="3">
    <mergeCell ref="A1:B1"/>
    <mergeCell ref="D1:L1"/>
    <mergeCell ref="A2:B2"/>
  </mergeCells>
  <pageMargins left="0.75" right="0.75" top="1" bottom="1" header="0.5" footer="0.5"/>
  <pageSetup paperSize="9" orientation="portrait" verticalDpi="18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indexed="10"/>
  </sheetPr>
  <dimension ref="A1:IS9"/>
  <sheetViews>
    <sheetView showGridLines="0" workbookViewId="0">
      <pane xSplit="3" ySplit="2" topLeftCell="L3" activePane="bottomRight" state="frozen"/>
      <selection/>
      <selection pane="topRight"/>
      <selection pane="bottomLeft"/>
      <selection pane="bottomRight" activeCell="Q29" sqref="Q29"/>
    </sheetView>
  </sheetViews>
  <sheetFormatPr defaultColWidth="9" defaultRowHeight="18.75" customHeight="1"/>
  <cols>
    <col min="1" max="1" width="10.125" style="90" customWidth="1"/>
    <col min="2" max="2" width="15" style="91" customWidth="1"/>
    <col min="3" max="3" width="3.875" style="91" customWidth="1"/>
    <col min="4" max="4" width="8.25" style="92" customWidth="1"/>
    <col min="5" max="5" width="9.25" style="93" customWidth="1"/>
    <col min="6" max="6" width="13.5" style="92" customWidth="1"/>
    <col min="7" max="7" width="13.125" style="92" customWidth="1"/>
    <col min="8" max="8" width="11.75" style="92" customWidth="1"/>
    <col min="9" max="9" width="10.125" style="92" customWidth="1"/>
    <col min="10" max="10" width="9.625" style="92" customWidth="1"/>
    <col min="11" max="11" width="5" style="92" customWidth="1"/>
    <col min="12" max="12" width="11" style="92" customWidth="1"/>
    <col min="13" max="13" width="8" style="92" customWidth="1"/>
    <col min="14" max="14" width="10.5" style="92" customWidth="1"/>
    <col min="15" max="15" width="7.375" style="92" customWidth="1"/>
    <col min="16" max="16" width="8.125" style="92" customWidth="1"/>
    <col min="17" max="17" width="10.25" style="92" customWidth="1"/>
    <col min="18" max="18" width="9.375" style="92" customWidth="1"/>
    <col min="19" max="25" width="9" style="92"/>
    <col min="254" max="16384" width="9" style="91"/>
  </cols>
  <sheetData>
    <row r="1" ht="14.25" spans="1:253">
      <c r="A1" s="94" t="s">
        <v>173</v>
      </c>
      <c r="B1" s="94"/>
      <c r="D1" s="95" t="s">
        <v>174</v>
      </c>
      <c r="E1" s="95"/>
      <c r="F1" s="95"/>
      <c r="G1" s="95"/>
      <c r="H1" s="95"/>
      <c r="I1" s="95"/>
      <c r="J1" s="95"/>
      <c r="K1" s="95"/>
      <c r="L1" s="95"/>
      <c r="M1" s="107"/>
      <c r="N1" s="108"/>
      <c r="O1" s="109"/>
      <c r="P1" s="110"/>
      <c r="Q1" s="111"/>
      <c r="R1" s="110">
        <v>4</v>
      </c>
      <c r="S1" s="110"/>
      <c r="T1" s="110">
        <v>500</v>
      </c>
      <c r="U1" s="110"/>
      <c r="V1" s="110"/>
      <c r="W1" s="110"/>
      <c r="X1" s="110"/>
      <c r="Y1" s="110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/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/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/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/>
      <c r="HN1" s="91"/>
      <c r="HO1" s="91"/>
      <c r="HP1" s="91"/>
      <c r="HQ1" s="91"/>
      <c r="HR1" s="91"/>
      <c r="HS1" s="91"/>
      <c r="HT1" s="91"/>
      <c r="HU1" s="91"/>
      <c r="HV1" s="91"/>
      <c r="HW1" s="91"/>
      <c r="HX1" s="91"/>
      <c r="HY1" s="91"/>
      <c r="HZ1" s="91"/>
      <c r="IA1" s="91"/>
      <c r="IB1" s="91"/>
      <c r="IC1" s="91"/>
      <c r="ID1" s="91"/>
      <c r="IE1" s="91"/>
      <c r="IF1" s="91"/>
      <c r="IG1" s="91"/>
      <c r="IH1" s="91"/>
      <c r="II1" s="91"/>
      <c r="IJ1" s="91"/>
      <c r="IK1" s="91"/>
      <c r="IL1" s="91"/>
      <c r="IM1" s="91"/>
      <c r="IN1" s="91"/>
      <c r="IO1" s="91"/>
      <c r="IP1" s="91"/>
      <c r="IQ1" s="91"/>
      <c r="IR1" s="91"/>
      <c r="IS1" s="91"/>
    </row>
    <row r="2" ht="15.75" customHeight="1" spans="1:253">
      <c r="A2" s="96" t="s">
        <v>175</v>
      </c>
      <c r="B2" s="96"/>
      <c r="D2" s="97" t="s">
        <v>142</v>
      </c>
      <c r="E2" s="98" t="s">
        <v>0</v>
      </c>
      <c r="F2" s="99" t="s">
        <v>143</v>
      </c>
      <c r="G2" s="99" t="s">
        <v>144</v>
      </c>
      <c r="H2" s="99" t="s">
        <v>145</v>
      </c>
      <c r="I2" s="99" t="s">
        <v>146</v>
      </c>
      <c r="J2" s="99" t="s">
        <v>21</v>
      </c>
      <c r="K2" s="99" t="s">
        <v>49</v>
      </c>
      <c r="L2" s="99" t="s">
        <v>129</v>
      </c>
      <c r="M2" s="97" t="s">
        <v>89</v>
      </c>
      <c r="N2" s="97" t="s">
        <v>90</v>
      </c>
      <c r="O2" s="97" t="s">
        <v>91</v>
      </c>
      <c r="P2" s="97" t="s">
        <v>92</v>
      </c>
      <c r="Q2" s="97" t="s">
        <v>93</v>
      </c>
      <c r="R2" s="99" t="s">
        <v>130</v>
      </c>
      <c r="S2" s="99" t="s">
        <v>7</v>
      </c>
      <c r="T2" s="99" t="s">
        <v>8</v>
      </c>
      <c r="U2" s="99" t="s">
        <v>116</v>
      </c>
      <c r="V2" s="99" t="s">
        <v>147</v>
      </c>
      <c r="W2" s="99" t="s">
        <v>148</v>
      </c>
      <c r="X2" s="99" t="s">
        <v>182</v>
      </c>
      <c r="Y2" s="99" t="s">
        <v>150</v>
      </c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</row>
    <row r="3" customHeight="1" spans="1:25">
      <c r="A3" s="100" t="s">
        <v>177</v>
      </c>
      <c r="B3" s="101"/>
      <c r="D3" s="102" t="s">
        <v>155</v>
      </c>
      <c r="E3" s="103">
        <v>43687</v>
      </c>
      <c r="F3" s="102" t="s">
        <v>156</v>
      </c>
      <c r="G3" s="102" t="s">
        <v>44</v>
      </c>
      <c r="H3" s="102" t="s">
        <v>25</v>
      </c>
      <c r="I3" s="102" t="s">
        <v>26</v>
      </c>
      <c r="J3" s="102" t="s">
        <v>27</v>
      </c>
      <c r="K3" s="102">
        <v>1</v>
      </c>
      <c r="L3" s="102" t="s">
        <v>157</v>
      </c>
      <c r="M3" s="102" t="s">
        <v>102</v>
      </c>
      <c r="N3" s="102" t="s">
        <v>103</v>
      </c>
      <c r="O3" s="102" t="s">
        <v>104</v>
      </c>
      <c r="P3" s="102" t="s">
        <v>105</v>
      </c>
      <c r="Q3" s="102" t="s">
        <v>106</v>
      </c>
      <c r="R3" s="102">
        <v>2</v>
      </c>
      <c r="S3" s="102">
        <v>100</v>
      </c>
      <c r="T3" s="102">
        <v>200</v>
      </c>
      <c r="U3" s="102"/>
      <c r="V3" s="102" t="s">
        <v>134</v>
      </c>
      <c r="W3" s="102" t="s">
        <v>163</v>
      </c>
      <c r="X3" s="102" t="s">
        <v>163</v>
      </c>
      <c r="Y3" s="102" t="s">
        <v>163</v>
      </c>
    </row>
    <row r="4" customHeight="1" spans="1:25">
      <c r="A4" s="100" t="s">
        <v>178</v>
      </c>
      <c r="B4" s="101"/>
      <c r="D4" s="102" t="s">
        <v>155</v>
      </c>
      <c r="E4" s="103">
        <v>43687</v>
      </c>
      <c r="F4" s="102" t="s">
        <v>156</v>
      </c>
      <c r="G4" s="102" t="s">
        <v>44</v>
      </c>
      <c r="H4" s="102" t="s">
        <v>25</v>
      </c>
      <c r="I4" s="102" t="s">
        <v>26</v>
      </c>
      <c r="J4" s="102" t="s">
        <v>27</v>
      </c>
      <c r="K4" s="102">
        <v>2</v>
      </c>
      <c r="L4" s="102" t="s">
        <v>157</v>
      </c>
      <c r="M4" s="102" t="s">
        <v>108</v>
      </c>
      <c r="N4" s="102" t="s">
        <v>109</v>
      </c>
      <c r="O4" s="102" t="s">
        <v>110</v>
      </c>
      <c r="P4" s="102" t="s">
        <v>111</v>
      </c>
      <c r="Q4" s="102" t="s">
        <v>106</v>
      </c>
      <c r="R4" s="102">
        <v>2</v>
      </c>
      <c r="S4" s="102">
        <v>150</v>
      </c>
      <c r="T4" s="102">
        <v>300</v>
      </c>
      <c r="U4" s="102"/>
      <c r="V4" s="102" t="s">
        <v>134</v>
      </c>
      <c r="W4" s="102" t="s">
        <v>163</v>
      </c>
      <c r="X4" s="102" t="s">
        <v>163</v>
      </c>
      <c r="Y4" s="102" t="s">
        <v>163</v>
      </c>
    </row>
    <row r="5" customHeight="1" spans="1:2">
      <c r="A5" s="100" t="s">
        <v>179</v>
      </c>
      <c r="B5" s="104"/>
    </row>
    <row r="6" customHeight="1" spans="1:2">
      <c r="A6" s="100" t="s">
        <v>144</v>
      </c>
      <c r="B6" s="104"/>
    </row>
    <row r="7" customHeight="1" spans="1:2">
      <c r="A7" s="105" t="s">
        <v>180</v>
      </c>
      <c r="B7" s="104"/>
    </row>
    <row r="8" customHeight="1" spans="1:2">
      <c r="A8" s="105" t="s">
        <v>181</v>
      </c>
      <c r="B8" s="104"/>
    </row>
    <row r="9" customHeight="1" spans="1:2">
      <c r="A9" s="105" t="s">
        <v>148</v>
      </c>
      <c r="B9" s="106"/>
    </row>
  </sheetData>
  <mergeCells count="3">
    <mergeCell ref="A1:B1"/>
    <mergeCell ref="D1:L1"/>
    <mergeCell ref="A2:B2"/>
  </mergeCells>
  <pageMargins left="0.75" right="0.75" top="1" bottom="1" header="0.5" footer="0.5"/>
  <pageSetup paperSize="9" orientation="portrait" verticalDpi="18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P12"/>
  <sheetViews>
    <sheetView showGridLines="0" workbookViewId="0">
      <selection activeCell="R6" sqref="R6"/>
    </sheetView>
  </sheetViews>
  <sheetFormatPr defaultColWidth="9" defaultRowHeight="14.25"/>
  <cols>
    <col min="1" max="1" width="5.625" style="55" customWidth="1"/>
    <col min="2" max="2" width="3.75" style="55" customWidth="1"/>
    <col min="3" max="3" width="17.75" style="55" customWidth="1"/>
    <col min="4" max="4" width="13.5" style="55" customWidth="1"/>
    <col min="5" max="5" width="9" style="55"/>
    <col min="6" max="7" width="10.625" style="55" customWidth="1"/>
    <col min="8" max="8" width="13.375" style="55" customWidth="1"/>
    <col min="9" max="9" width="5.875" style="55" customWidth="1"/>
    <col min="10" max="12" width="9" style="55"/>
    <col min="13" max="13" width="9.5" style="55" customWidth="1"/>
    <col min="14" max="14" width="3.625" style="55" customWidth="1"/>
    <col min="15" max="15" width="10.5" style="55" customWidth="1"/>
    <col min="16" max="16" width="12.75" style="55" customWidth="1"/>
    <col min="17" max="28" width="9" style="42"/>
    <col min="29" max="29" width="9.5" style="56" customWidth="1"/>
    <col min="30" max="30" width="9" style="42"/>
    <col min="31" max="31" width="9.5" style="56" customWidth="1"/>
    <col min="32" max="32" width="9" style="57"/>
    <col min="33" max="16384" width="9" style="42"/>
  </cols>
  <sheetData>
    <row r="1" ht="58.5" customHeight="1" spans="1:16">
      <c r="A1" s="72" t="s">
        <v>183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84"/>
    </row>
    <row r="2" ht="32.25" customHeight="1" spans="1:16">
      <c r="A2" s="74" t="s">
        <v>184</v>
      </c>
      <c r="B2" s="75"/>
      <c r="C2" s="76" t="s">
        <v>28</v>
      </c>
      <c r="D2" s="76"/>
      <c r="E2" s="77"/>
      <c r="F2" s="78"/>
      <c r="G2" s="78"/>
      <c r="H2" s="78"/>
      <c r="I2" s="78"/>
      <c r="J2" s="85"/>
      <c r="K2" s="85"/>
      <c r="L2" s="85"/>
      <c r="M2" s="86"/>
      <c r="N2" s="75" t="s">
        <v>185</v>
      </c>
      <c r="O2" s="75"/>
      <c r="P2" s="87"/>
    </row>
    <row r="3" ht="32.25" customHeight="1" spans="1:16">
      <c r="A3" s="79" t="s">
        <v>186</v>
      </c>
      <c r="B3" s="79"/>
      <c r="C3" s="80" t="s">
        <v>143</v>
      </c>
      <c r="D3" s="80" t="s">
        <v>129</v>
      </c>
      <c r="E3" s="80" t="s">
        <v>187</v>
      </c>
      <c r="F3" s="79" t="s">
        <v>188</v>
      </c>
      <c r="G3" s="79" t="s">
        <v>189</v>
      </c>
      <c r="H3" s="79" t="s">
        <v>92</v>
      </c>
      <c r="I3" s="79" t="s">
        <v>93</v>
      </c>
      <c r="J3" s="79" t="s">
        <v>190</v>
      </c>
      <c r="K3" s="79"/>
      <c r="L3" s="79"/>
      <c r="M3" s="88" t="s">
        <v>191</v>
      </c>
      <c r="N3" s="89" t="s">
        <v>192</v>
      </c>
      <c r="O3" s="88" t="s">
        <v>193</v>
      </c>
      <c r="P3" s="79" t="s">
        <v>116</v>
      </c>
    </row>
    <row r="4" ht="32.25" customHeight="1" spans="1:16">
      <c r="A4" s="79" t="s">
        <v>194</v>
      </c>
      <c r="B4" s="79" t="s">
        <v>195</v>
      </c>
      <c r="C4" s="80"/>
      <c r="D4" s="80"/>
      <c r="E4" s="80"/>
      <c r="F4" s="79"/>
      <c r="G4" s="79"/>
      <c r="H4" s="79"/>
      <c r="I4" s="79"/>
      <c r="J4" s="79" t="s">
        <v>6</v>
      </c>
      <c r="K4" s="79" t="s">
        <v>7</v>
      </c>
      <c r="L4" s="88" t="s">
        <v>8</v>
      </c>
      <c r="M4" s="88"/>
      <c r="N4" s="89"/>
      <c r="O4" s="88"/>
      <c r="P4" s="79"/>
    </row>
    <row r="5" ht="32.25" customHeight="1" spans="1:16">
      <c r="A5" s="81"/>
      <c r="B5" s="81"/>
      <c r="C5" s="81"/>
      <c r="D5" s="81"/>
      <c r="E5" s="81"/>
      <c r="F5" s="81"/>
      <c r="G5" s="81"/>
      <c r="H5" s="81" t="s">
        <v>196</v>
      </c>
      <c r="I5" s="81"/>
      <c r="J5" s="81"/>
      <c r="K5" s="81"/>
      <c r="L5" s="81"/>
      <c r="M5" s="81"/>
      <c r="N5" s="81" t="s">
        <v>197</v>
      </c>
      <c r="O5" s="81">
        <v>0</v>
      </c>
      <c r="P5" s="81"/>
    </row>
    <row r="6" ht="32.25" customHeight="1" spans="1:16">
      <c r="A6" s="82">
        <v>4</v>
      </c>
      <c r="B6" s="82">
        <v>8</v>
      </c>
      <c r="C6" s="82" t="s">
        <v>152</v>
      </c>
      <c r="D6" s="82" t="s">
        <v>153</v>
      </c>
      <c r="E6" s="82" t="s">
        <v>102</v>
      </c>
      <c r="F6" s="82" t="s">
        <v>103</v>
      </c>
      <c r="G6" s="82" t="s">
        <v>104</v>
      </c>
      <c r="H6" s="82" t="s">
        <v>105</v>
      </c>
      <c r="I6" s="82" t="s">
        <v>106</v>
      </c>
      <c r="J6" s="82">
        <v>5</v>
      </c>
      <c r="K6" s="82">
        <v>150</v>
      </c>
      <c r="L6" s="82">
        <v>750</v>
      </c>
      <c r="M6" s="82"/>
      <c r="N6" s="82" t="s">
        <v>198</v>
      </c>
      <c r="O6" s="82">
        <v>750</v>
      </c>
      <c r="P6" s="82"/>
    </row>
    <row r="7" ht="32.25" customHeight="1" spans="1:16">
      <c r="A7" s="81">
        <v>4</v>
      </c>
      <c r="B7" s="81">
        <v>8</v>
      </c>
      <c r="C7" s="81" t="s">
        <v>152</v>
      </c>
      <c r="D7" s="81" t="s">
        <v>153</v>
      </c>
      <c r="E7" s="81" t="s">
        <v>108</v>
      </c>
      <c r="F7" s="81" t="s">
        <v>109</v>
      </c>
      <c r="G7" s="81" t="s">
        <v>110</v>
      </c>
      <c r="H7" s="81" t="s">
        <v>111</v>
      </c>
      <c r="I7" s="81" t="s">
        <v>106</v>
      </c>
      <c r="J7" s="81">
        <v>3</v>
      </c>
      <c r="K7" s="81">
        <v>200</v>
      </c>
      <c r="L7" s="81">
        <v>600</v>
      </c>
      <c r="M7" s="81"/>
      <c r="N7" s="81" t="s">
        <v>198</v>
      </c>
      <c r="O7" s="81">
        <v>1350</v>
      </c>
      <c r="P7" s="81"/>
    </row>
    <row r="8" ht="32.25" customHeight="1" spans="1:16">
      <c r="A8" s="82" t="s">
        <v>199</v>
      </c>
      <c r="B8" s="82"/>
      <c r="C8" s="82"/>
      <c r="D8" s="82"/>
      <c r="E8" s="82"/>
      <c r="F8" s="82"/>
      <c r="G8" s="82"/>
      <c r="H8" s="82" t="s">
        <v>200</v>
      </c>
      <c r="I8" s="82"/>
      <c r="J8" s="82"/>
      <c r="K8" s="82"/>
      <c r="L8" s="82">
        <v>1350</v>
      </c>
      <c r="M8" s="82">
        <v>0</v>
      </c>
      <c r="N8" s="82" t="s">
        <v>198</v>
      </c>
      <c r="O8" s="82">
        <v>1350</v>
      </c>
      <c r="P8" s="82"/>
    </row>
    <row r="9" ht="32.25" customHeight="1" spans="1:16">
      <c r="A9" s="83" t="s">
        <v>201</v>
      </c>
      <c r="B9" s="83"/>
      <c r="C9" s="83"/>
      <c r="D9" s="83"/>
      <c r="E9" s="83"/>
      <c r="F9" s="83"/>
      <c r="G9" s="83"/>
      <c r="H9" s="83" t="s">
        <v>202</v>
      </c>
      <c r="I9" s="83"/>
      <c r="J9" s="83"/>
      <c r="K9" s="83"/>
      <c r="L9" s="83">
        <v>1350</v>
      </c>
      <c r="M9" s="83">
        <v>0</v>
      </c>
      <c r="N9" s="83" t="s">
        <v>198</v>
      </c>
      <c r="O9" s="83">
        <v>1350</v>
      </c>
      <c r="P9" s="83"/>
    </row>
    <row r="10" ht="32.25" customHeight="1" spans="1:16">
      <c r="A10" s="82">
        <v>8</v>
      </c>
      <c r="B10" s="82">
        <v>2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>
        <v>1000</v>
      </c>
      <c r="N10" s="82" t="s">
        <v>198</v>
      </c>
      <c r="O10" s="82">
        <v>350</v>
      </c>
      <c r="P10" s="82" t="s">
        <v>165</v>
      </c>
    </row>
    <row r="11" ht="32.25" customHeight="1" spans="1:16">
      <c r="A11" s="83" t="s">
        <v>203</v>
      </c>
      <c r="B11" s="83"/>
      <c r="C11" s="83"/>
      <c r="D11" s="83"/>
      <c r="E11" s="83"/>
      <c r="F11" s="83"/>
      <c r="G11" s="83"/>
      <c r="H11" s="83" t="s">
        <v>200</v>
      </c>
      <c r="I11" s="83"/>
      <c r="J11" s="83"/>
      <c r="K11" s="83"/>
      <c r="L11" s="83">
        <v>0</v>
      </c>
      <c r="M11" s="83">
        <v>1000</v>
      </c>
      <c r="N11" s="83" t="s">
        <v>198</v>
      </c>
      <c r="O11" s="83">
        <v>350</v>
      </c>
      <c r="P11" s="83"/>
    </row>
    <row r="12" ht="32.25" customHeight="1" spans="1:16">
      <c r="A12" s="82" t="s">
        <v>201</v>
      </c>
      <c r="B12" s="82"/>
      <c r="C12" s="82"/>
      <c r="D12" s="82"/>
      <c r="E12" s="82"/>
      <c r="F12" s="82"/>
      <c r="G12" s="82"/>
      <c r="H12" s="82" t="s">
        <v>202</v>
      </c>
      <c r="I12" s="82"/>
      <c r="J12" s="82"/>
      <c r="K12" s="82"/>
      <c r="L12" s="82">
        <v>1350</v>
      </c>
      <c r="M12" s="82">
        <v>1000</v>
      </c>
      <c r="N12" s="82" t="s">
        <v>198</v>
      </c>
      <c r="O12" s="82">
        <v>350</v>
      </c>
      <c r="P12" s="82"/>
    </row>
  </sheetData>
  <mergeCells count="17">
    <mergeCell ref="A1:P1"/>
    <mergeCell ref="A2:B2"/>
    <mergeCell ref="J2:L2"/>
    <mergeCell ref="N2:P2"/>
    <mergeCell ref="A3:B3"/>
    <mergeCell ref="J3:L3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H8"/>
  <sheetViews>
    <sheetView showGridLines="0" workbookViewId="0">
      <selection activeCell="K40" sqref="K40"/>
    </sheetView>
  </sheetViews>
  <sheetFormatPr defaultColWidth="9" defaultRowHeight="14.25" outlineLevelRow="7" outlineLevelCol="7"/>
  <cols>
    <col min="1" max="1" width="7.375" style="41" customWidth="1"/>
    <col min="2" max="2" width="13" style="41" customWidth="1"/>
    <col min="3" max="3" width="12.875" style="41" customWidth="1"/>
    <col min="4" max="4" width="9.875" style="41" customWidth="1"/>
    <col min="5" max="5" width="10.625" style="41" customWidth="1"/>
    <col min="6" max="6" width="4.625" style="41" customWidth="1"/>
    <col min="7" max="7" width="10.875" style="41" customWidth="1"/>
    <col min="8" max="8" width="14.125" style="41" customWidth="1"/>
    <col min="9" max="16384" width="9" style="42"/>
  </cols>
  <sheetData>
    <row r="1" ht="24.75" customHeight="1" spans="1:8">
      <c r="A1" s="43" t="s">
        <v>204</v>
      </c>
      <c r="B1" s="43"/>
      <c r="C1" s="43"/>
      <c r="D1" s="43"/>
      <c r="E1" s="43"/>
      <c r="F1" s="43"/>
      <c r="G1" s="43"/>
      <c r="H1" s="43"/>
    </row>
    <row r="2" ht="16.5" customHeight="1" spans="1:8">
      <c r="A2" s="44"/>
      <c r="B2" s="44"/>
      <c r="C2" s="44"/>
      <c r="D2" s="44"/>
      <c r="E2" s="44"/>
      <c r="F2" s="44"/>
      <c r="G2" s="44"/>
      <c r="H2" s="44"/>
    </row>
    <row r="3" ht="18.75" customHeight="1" spans="1:8">
      <c r="A3" s="45" t="s">
        <v>185</v>
      </c>
      <c r="B3" s="45"/>
      <c r="C3" s="45"/>
      <c r="D3" s="46"/>
      <c r="E3" s="47"/>
      <c r="F3" s="48"/>
      <c r="G3" s="49" t="s">
        <v>205</v>
      </c>
      <c r="H3" s="49"/>
    </row>
    <row r="4" ht="29.25" customHeight="1" spans="1:8">
      <c r="A4" s="50" t="s">
        <v>49</v>
      </c>
      <c r="B4" s="51" t="s">
        <v>17</v>
      </c>
      <c r="C4" s="52" t="s">
        <v>206</v>
      </c>
      <c r="D4" s="52" t="s">
        <v>207</v>
      </c>
      <c r="E4" s="52" t="s">
        <v>208</v>
      </c>
      <c r="F4" s="50" t="s">
        <v>192</v>
      </c>
      <c r="G4" s="53" t="s">
        <v>209</v>
      </c>
      <c r="H4" s="51" t="s">
        <v>116</v>
      </c>
    </row>
    <row r="5" spans="1:8">
      <c r="A5" s="54">
        <v>1</v>
      </c>
      <c r="B5" s="54" t="s">
        <v>23</v>
      </c>
      <c r="C5" s="54">
        <v>100</v>
      </c>
      <c r="D5" s="54"/>
      <c r="E5" s="54"/>
      <c r="F5" s="54" t="s">
        <v>198</v>
      </c>
      <c r="G5" s="54">
        <f>C5+D5-E5</f>
        <v>100</v>
      </c>
      <c r="H5" s="54"/>
    </row>
    <row r="6" spans="1:8">
      <c r="A6" s="54">
        <v>2</v>
      </c>
      <c r="B6" s="54" t="s">
        <v>28</v>
      </c>
      <c r="C6" s="54"/>
      <c r="D6" s="54">
        <v>1350</v>
      </c>
      <c r="E6" s="54">
        <v>1000</v>
      </c>
      <c r="F6" s="54" t="s">
        <v>198</v>
      </c>
      <c r="G6" s="54">
        <f>C6+D6-E6</f>
        <v>350</v>
      </c>
      <c r="H6" s="54"/>
    </row>
    <row r="7" spans="1:8">
      <c r="A7" s="54">
        <v>3</v>
      </c>
      <c r="B7" s="54" t="s">
        <v>32</v>
      </c>
      <c r="C7" s="54"/>
      <c r="D7" s="54"/>
      <c r="E7" s="54"/>
      <c r="F7" s="54" t="s">
        <v>197</v>
      </c>
      <c r="G7" s="54">
        <f>C7+D7-E7</f>
        <v>0</v>
      </c>
      <c r="H7" s="54"/>
    </row>
    <row r="8" spans="1:8">
      <c r="A8" s="54">
        <v>4</v>
      </c>
      <c r="B8" s="54" t="s">
        <v>37</v>
      </c>
      <c r="C8" s="54"/>
      <c r="D8" s="54"/>
      <c r="E8" s="54"/>
      <c r="F8" s="54" t="s">
        <v>197</v>
      </c>
      <c r="G8" s="54">
        <f>C8+D8-E8</f>
        <v>0</v>
      </c>
      <c r="H8" s="54"/>
    </row>
  </sheetData>
  <mergeCells count="3">
    <mergeCell ref="A1:H1"/>
    <mergeCell ref="A3:C3"/>
    <mergeCell ref="G3:H3"/>
  </mergeCells>
  <pageMargins left="0.699305555555556" right="0.699305555555556" top="0.75" bottom="0.75" header="0.3" footer="0.3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Q10"/>
  <sheetViews>
    <sheetView showGridLines="0" workbookViewId="0">
      <selection activeCell="J26" sqref="J26"/>
    </sheetView>
  </sheetViews>
  <sheetFormatPr defaultColWidth="9" defaultRowHeight="14.25"/>
  <cols>
    <col min="1" max="2" width="3.75" style="55" customWidth="1"/>
    <col min="3" max="4" width="13.5" style="55" customWidth="1"/>
    <col min="5" max="7" width="9" style="55"/>
    <col min="8" max="8" width="13.375" style="55" customWidth="1"/>
    <col min="9" max="9" width="5.875" style="55" customWidth="1"/>
    <col min="10" max="12" width="9" style="55"/>
    <col min="13" max="13" width="9.5" style="55" customWidth="1"/>
    <col min="14" max="14" width="3.625" style="55" customWidth="1"/>
    <col min="15" max="15" width="10.5" style="55" customWidth="1"/>
    <col min="16" max="16" width="12.75" style="55" customWidth="1"/>
    <col min="17" max="29" width="9" style="42"/>
    <col min="30" max="30" width="9.5" style="56" customWidth="1"/>
    <col min="31" max="31" width="9" style="42"/>
    <col min="32" max="32" width="9.5" style="56" customWidth="1"/>
    <col min="33" max="33" width="9" style="57"/>
    <col min="34" max="16384" width="9" style="42"/>
  </cols>
  <sheetData>
    <row r="1" ht="32.25" customHeight="1" spans="1:17">
      <c r="A1" s="43" t="s">
        <v>210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ht="17.25" customHeight="1" spans="1:16">
      <c r="A2" s="58" t="s">
        <v>211</v>
      </c>
      <c r="B2" s="58"/>
      <c r="C2" s="59" t="s">
        <v>44</v>
      </c>
      <c r="D2" s="59"/>
      <c r="E2" s="60"/>
      <c r="F2" s="61"/>
      <c r="G2" s="61"/>
      <c r="H2" s="42"/>
      <c r="I2" s="42"/>
      <c r="J2" s="67"/>
      <c r="K2" s="67"/>
      <c r="L2" s="67"/>
      <c r="M2" s="68"/>
      <c r="N2" s="69" t="s">
        <v>185</v>
      </c>
      <c r="O2" s="69"/>
      <c r="P2" s="69"/>
    </row>
    <row r="3" ht="13.5" customHeight="1" spans="1:16">
      <c r="A3" s="62" t="s">
        <v>186</v>
      </c>
      <c r="B3" s="62"/>
      <c r="C3" s="63" t="s">
        <v>143</v>
      </c>
      <c r="D3" s="63" t="s">
        <v>129</v>
      </c>
      <c r="E3" s="63" t="s">
        <v>187</v>
      </c>
      <c r="F3" s="63" t="s">
        <v>90</v>
      </c>
      <c r="G3" s="63" t="s">
        <v>189</v>
      </c>
      <c r="H3" s="62" t="s">
        <v>92</v>
      </c>
      <c r="I3" s="62" t="s">
        <v>93</v>
      </c>
      <c r="J3" s="62" t="s">
        <v>212</v>
      </c>
      <c r="K3" s="62"/>
      <c r="L3" s="62"/>
      <c r="M3" s="53" t="s">
        <v>213</v>
      </c>
      <c r="N3" s="70" t="s">
        <v>192</v>
      </c>
      <c r="O3" s="53" t="s">
        <v>193</v>
      </c>
      <c r="P3" s="62" t="s">
        <v>116</v>
      </c>
    </row>
    <row r="4" ht="13.5" customHeight="1" spans="1:16">
      <c r="A4" s="62" t="s">
        <v>194</v>
      </c>
      <c r="B4" s="62" t="s">
        <v>195</v>
      </c>
      <c r="C4" s="63"/>
      <c r="D4" s="63"/>
      <c r="E4" s="63"/>
      <c r="F4" s="63"/>
      <c r="G4" s="63"/>
      <c r="H4" s="62"/>
      <c r="I4" s="62"/>
      <c r="J4" s="62" t="s">
        <v>6</v>
      </c>
      <c r="K4" s="62" t="s">
        <v>7</v>
      </c>
      <c r="L4" s="53" t="s">
        <v>8</v>
      </c>
      <c r="M4" s="53"/>
      <c r="N4" s="70"/>
      <c r="O4" s="53"/>
      <c r="P4" s="62"/>
    </row>
    <row r="5" ht="15.75" customHeight="1" spans="1:16">
      <c r="A5" s="64"/>
      <c r="B5" s="64"/>
      <c r="C5" s="64"/>
      <c r="D5" s="64"/>
      <c r="E5" s="64"/>
      <c r="F5" s="64"/>
      <c r="G5" s="64"/>
      <c r="H5" s="64" t="s">
        <v>196</v>
      </c>
      <c r="I5" s="64"/>
      <c r="J5" s="64"/>
      <c r="K5" s="64"/>
      <c r="L5" s="64"/>
      <c r="M5" s="64"/>
      <c r="N5" s="64" t="s">
        <v>214</v>
      </c>
      <c r="O5" s="64">
        <v>100</v>
      </c>
      <c r="P5" s="64"/>
    </row>
    <row r="6" spans="1:16">
      <c r="A6" s="64">
        <v>8</v>
      </c>
      <c r="B6" s="64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>
        <v>500</v>
      </c>
      <c r="N6" s="64" t="s">
        <v>198</v>
      </c>
      <c r="O6" s="64">
        <v>-400</v>
      </c>
      <c r="P6" s="64" t="s">
        <v>172</v>
      </c>
    </row>
    <row r="7" spans="1:16">
      <c r="A7" s="64">
        <v>8</v>
      </c>
      <c r="B7" s="64">
        <v>10</v>
      </c>
      <c r="C7" s="64" t="s">
        <v>156</v>
      </c>
      <c r="D7" s="64" t="s">
        <v>157</v>
      </c>
      <c r="E7" s="64" t="s">
        <v>102</v>
      </c>
      <c r="F7" s="64" t="s">
        <v>103</v>
      </c>
      <c r="G7" s="64" t="s">
        <v>104</v>
      </c>
      <c r="H7" s="64" t="s">
        <v>105</v>
      </c>
      <c r="I7" s="64" t="s">
        <v>106</v>
      </c>
      <c r="J7" s="64">
        <v>2</v>
      </c>
      <c r="K7" s="64">
        <v>100</v>
      </c>
      <c r="L7" s="64">
        <v>200</v>
      </c>
      <c r="M7" s="64"/>
      <c r="N7" s="64" t="s">
        <v>198</v>
      </c>
      <c r="O7" s="64">
        <v>-200</v>
      </c>
      <c r="P7" s="64"/>
    </row>
    <row r="8" spans="1:16">
      <c r="A8" s="64">
        <v>8</v>
      </c>
      <c r="B8" s="64">
        <v>10</v>
      </c>
      <c r="C8" s="64" t="s">
        <v>156</v>
      </c>
      <c r="D8" s="64" t="s">
        <v>157</v>
      </c>
      <c r="E8" s="64" t="s">
        <v>108</v>
      </c>
      <c r="F8" s="64" t="s">
        <v>109</v>
      </c>
      <c r="G8" s="64" t="s">
        <v>110</v>
      </c>
      <c r="H8" s="64" t="s">
        <v>111</v>
      </c>
      <c r="I8" s="64" t="s">
        <v>106</v>
      </c>
      <c r="J8" s="64">
        <v>2</v>
      </c>
      <c r="K8" s="64">
        <v>150</v>
      </c>
      <c r="L8" s="64">
        <v>300</v>
      </c>
      <c r="M8" s="64"/>
      <c r="N8" s="64" t="s">
        <v>214</v>
      </c>
      <c r="O8" s="64">
        <v>100</v>
      </c>
      <c r="P8" s="64"/>
    </row>
    <row r="9" spans="1:16">
      <c r="A9" s="65" t="s">
        <v>203</v>
      </c>
      <c r="B9" s="65"/>
      <c r="C9" s="65"/>
      <c r="D9" s="65"/>
      <c r="E9" s="65"/>
      <c r="F9" s="65"/>
      <c r="G9" s="65"/>
      <c r="H9" s="65" t="s">
        <v>200</v>
      </c>
      <c r="I9" s="65"/>
      <c r="J9" s="65"/>
      <c r="K9" s="65"/>
      <c r="L9" s="65">
        <v>500</v>
      </c>
      <c r="M9" s="65">
        <v>500</v>
      </c>
      <c r="N9" s="65" t="s">
        <v>214</v>
      </c>
      <c r="O9" s="65">
        <v>100</v>
      </c>
      <c r="P9" s="65"/>
    </row>
    <row r="10" spans="1:17">
      <c r="A10" s="66" t="s">
        <v>201</v>
      </c>
      <c r="B10" s="66"/>
      <c r="C10" s="66"/>
      <c r="D10" s="66"/>
      <c r="E10" s="66"/>
      <c r="F10" s="66"/>
      <c r="G10" s="66"/>
      <c r="H10" s="66" t="s">
        <v>202</v>
      </c>
      <c r="I10" s="66"/>
      <c r="J10" s="66"/>
      <c r="K10" s="66"/>
      <c r="L10" s="66">
        <v>500</v>
      </c>
      <c r="M10" s="66">
        <v>500</v>
      </c>
      <c r="N10" s="66" t="s">
        <v>214</v>
      </c>
      <c r="O10" s="66">
        <v>100</v>
      </c>
      <c r="P10" s="66"/>
      <c r="Q10" s="71"/>
    </row>
  </sheetData>
  <mergeCells count="17">
    <mergeCell ref="A1:Q1"/>
    <mergeCell ref="A2:B2"/>
    <mergeCell ref="J2:L2"/>
    <mergeCell ref="N2:P2"/>
    <mergeCell ref="A3:B3"/>
    <mergeCell ref="J3:L3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A1:H8"/>
  <sheetViews>
    <sheetView showGridLines="0" workbookViewId="0">
      <selection activeCell="D18" sqref="D18"/>
    </sheetView>
  </sheetViews>
  <sheetFormatPr defaultColWidth="9" defaultRowHeight="14.25" outlineLevelRow="7" outlineLevelCol="7"/>
  <cols>
    <col min="1" max="1" width="7.375" style="41" customWidth="1"/>
    <col min="2" max="2" width="13" style="41" customWidth="1"/>
    <col min="3" max="3" width="12.875" style="41" customWidth="1"/>
    <col min="4" max="4" width="9.875" style="41" customWidth="1"/>
    <col min="5" max="5" width="10.625" style="41" customWidth="1"/>
    <col min="6" max="6" width="4.625" style="41" customWidth="1"/>
    <col min="7" max="7" width="10.875" style="41" customWidth="1"/>
    <col min="8" max="8" width="14.125" style="41" customWidth="1"/>
    <col min="9" max="16384" width="9" style="42"/>
  </cols>
  <sheetData>
    <row r="1" ht="24.75" customHeight="1" spans="1:8">
      <c r="A1" s="43" t="s">
        <v>215</v>
      </c>
      <c r="B1" s="43"/>
      <c r="C1" s="43"/>
      <c r="D1" s="43"/>
      <c r="E1" s="43"/>
      <c r="F1" s="43"/>
      <c r="G1" s="43"/>
      <c r="H1" s="43"/>
    </row>
    <row r="2" ht="16.5" customHeight="1" spans="1:8">
      <c r="A2" s="44"/>
      <c r="B2" s="44"/>
      <c r="C2" s="44"/>
      <c r="D2" s="44"/>
      <c r="E2" s="44"/>
      <c r="F2" s="44"/>
      <c r="G2" s="44"/>
      <c r="H2" s="44"/>
    </row>
    <row r="3" ht="18.75" customHeight="1" spans="1:8">
      <c r="A3" s="45" t="s">
        <v>185</v>
      </c>
      <c r="B3" s="45"/>
      <c r="C3" s="45"/>
      <c r="D3" s="46"/>
      <c r="E3" s="47"/>
      <c r="F3" s="48"/>
      <c r="G3" s="49" t="s">
        <v>205</v>
      </c>
      <c r="H3" s="49"/>
    </row>
    <row r="4" ht="29.25" customHeight="1" spans="1:8">
      <c r="A4" s="50" t="s">
        <v>49</v>
      </c>
      <c r="B4" s="51" t="s">
        <v>42</v>
      </c>
      <c r="C4" s="52" t="s">
        <v>206</v>
      </c>
      <c r="D4" s="52" t="s">
        <v>207</v>
      </c>
      <c r="E4" s="52" t="s">
        <v>208</v>
      </c>
      <c r="F4" s="50" t="s">
        <v>192</v>
      </c>
      <c r="G4" s="53" t="s">
        <v>209</v>
      </c>
      <c r="H4" s="51" t="s">
        <v>116</v>
      </c>
    </row>
    <row r="5" spans="1:8">
      <c r="A5" s="54">
        <v>1</v>
      </c>
      <c r="B5" s="54" t="s">
        <v>44</v>
      </c>
      <c r="C5" s="54">
        <v>100</v>
      </c>
      <c r="D5" s="54">
        <v>500</v>
      </c>
      <c r="E5" s="54">
        <v>500</v>
      </c>
      <c r="F5" s="54" t="s">
        <v>214</v>
      </c>
      <c r="G5" s="54">
        <f>C5+D5-E5</f>
        <v>100</v>
      </c>
      <c r="H5" s="54"/>
    </row>
    <row r="6" spans="1:8">
      <c r="A6" s="54">
        <v>2</v>
      </c>
      <c r="B6" s="54" t="s">
        <v>45</v>
      </c>
      <c r="C6" s="54"/>
      <c r="D6" s="54"/>
      <c r="E6" s="54"/>
      <c r="F6" s="54" t="s">
        <v>197</v>
      </c>
      <c r="G6" s="54">
        <f>C6+D6-E6</f>
        <v>0</v>
      </c>
      <c r="H6" s="54"/>
    </row>
    <row r="7" spans="1:8">
      <c r="A7" s="54">
        <v>3</v>
      </c>
      <c r="B7" s="54" t="s">
        <v>46</v>
      </c>
      <c r="C7" s="54"/>
      <c r="D7" s="54"/>
      <c r="E7" s="54"/>
      <c r="F7" s="54" t="s">
        <v>197</v>
      </c>
      <c r="G7" s="54">
        <f>C7+D7-E7</f>
        <v>0</v>
      </c>
      <c r="H7" s="54"/>
    </row>
    <row r="8" spans="1:8">
      <c r="A8" s="54">
        <v>4</v>
      </c>
      <c r="B8" s="54" t="s">
        <v>47</v>
      </c>
      <c r="C8" s="54"/>
      <c r="D8" s="54"/>
      <c r="E8" s="54"/>
      <c r="F8" s="54" t="s">
        <v>197</v>
      </c>
      <c r="G8" s="54">
        <f>C8+D8-E8</f>
        <v>0</v>
      </c>
      <c r="H8" s="54"/>
    </row>
  </sheetData>
  <mergeCells count="3">
    <mergeCell ref="A1:H1"/>
    <mergeCell ref="A3:C3"/>
    <mergeCell ref="G3:H3"/>
  </mergeCells>
  <pageMargins left="0.699305555555556" right="0.699305555555556" top="0.75" bottom="0.75" header="0.3" footer="0.3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>
    <pageSetUpPr autoPageBreaks="0"/>
  </sheetPr>
  <dimension ref="A1:V46"/>
  <sheetViews>
    <sheetView showGridLines="0" showZeros="0" workbookViewId="0">
      <selection activeCell="B6" sqref="A$1:O$1048576"/>
    </sheetView>
  </sheetViews>
  <sheetFormatPr defaultColWidth="9" defaultRowHeight="14.25"/>
  <cols>
    <col min="1" max="1" width="5.25" style="5" customWidth="1"/>
    <col min="2" max="2" width="14.375" style="5" customWidth="1"/>
    <col min="3" max="4" width="11.375" style="5" customWidth="1"/>
    <col min="5" max="5" width="11.875" style="5" customWidth="1"/>
    <col min="6" max="6" width="6.25" style="5" customWidth="1"/>
    <col min="7" max="7" width="6.5" style="5" customWidth="1"/>
    <col min="8" max="8" width="8" style="5" customWidth="1"/>
    <col min="9" max="9" width="6.75" style="5" customWidth="1"/>
    <col min="10" max="10" width="7.875" style="5" customWidth="1"/>
    <col min="11" max="11" width="7.625" style="5" customWidth="1"/>
    <col min="12" max="12" width="8.125" style="5" customWidth="1"/>
    <col min="13" max="13" width="8.875" style="5" customWidth="1"/>
    <col min="14" max="15" width="9" style="6" customWidth="1"/>
    <col min="16" max="17" width="9" style="6"/>
    <col min="18" max="16384" width="9" style="7"/>
  </cols>
  <sheetData>
    <row r="1" ht="33.75" customHeight="1" spans="1:17">
      <c r="A1" s="8" t="s">
        <v>216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7"/>
      <c r="O1" s="7"/>
      <c r="P1" s="7"/>
      <c r="Q1" s="7"/>
    </row>
    <row r="2" ht="15.75" customHeight="1" spans="1:17">
      <c r="A2" s="9" t="s">
        <v>217</v>
      </c>
      <c r="B2" s="10"/>
      <c r="C2" s="11">
        <v>43466</v>
      </c>
      <c r="D2" s="12"/>
      <c r="E2" s="13"/>
      <c r="F2" s="12"/>
      <c r="G2" s="13"/>
      <c r="H2" s="14"/>
      <c r="I2" s="13"/>
      <c r="J2" s="13"/>
      <c r="K2" s="7"/>
      <c r="L2" s="7"/>
      <c r="N2" s="7"/>
      <c r="O2" s="7"/>
      <c r="P2" s="7"/>
      <c r="Q2" s="7"/>
    </row>
    <row r="3" ht="15.75" customHeight="1" spans="1:17">
      <c r="A3" s="9" t="s">
        <v>218</v>
      </c>
      <c r="B3" s="10"/>
      <c r="C3" s="15">
        <v>43830</v>
      </c>
      <c r="D3" s="12"/>
      <c r="E3" s="13"/>
      <c r="F3" s="12"/>
      <c r="G3" s="16"/>
      <c r="H3" s="17"/>
      <c r="I3" s="30"/>
      <c r="J3" s="30"/>
      <c r="K3" s="7"/>
      <c r="L3" s="7"/>
      <c r="N3" s="7"/>
      <c r="O3" s="7"/>
      <c r="P3" s="7"/>
      <c r="Q3" s="7"/>
    </row>
    <row r="4" customHeight="1" spans="1:17">
      <c r="A4" s="18" t="s">
        <v>49</v>
      </c>
      <c r="B4" s="18" t="s">
        <v>219</v>
      </c>
      <c r="C4" s="18" t="s">
        <v>90</v>
      </c>
      <c r="D4" s="18" t="s">
        <v>91</v>
      </c>
      <c r="E4" s="19" t="s">
        <v>92</v>
      </c>
      <c r="F4" s="20" t="s">
        <v>93</v>
      </c>
      <c r="G4" s="21" t="s">
        <v>220</v>
      </c>
      <c r="H4" s="21"/>
      <c r="I4" s="21" t="s">
        <v>3</v>
      </c>
      <c r="J4" s="31"/>
      <c r="K4" s="21" t="s">
        <v>4</v>
      </c>
      <c r="L4" s="31"/>
      <c r="M4" s="31"/>
      <c r="N4" s="31"/>
      <c r="O4" s="31"/>
      <c r="P4" s="21" t="s">
        <v>221</v>
      </c>
      <c r="Q4" s="39"/>
    </row>
    <row r="5" spans="1:22">
      <c r="A5" s="18"/>
      <c r="B5" s="18"/>
      <c r="C5" s="18"/>
      <c r="D5" s="18"/>
      <c r="E5" s="19"/>
      <c r="F5" s="20"/>
      <c r="G5" s="22" t="s">
        <v>6</v>
      </c>
      <c r="H5" s="23" t="s">
        <v>8</v>
      </c>
      <c r="I5" s="22" t="s">
        <v>6</v>
      </c>
      <c r="J5" s="23" t="s">
        <v>8</v>
      </c>
      <c r="K5" s="22" t="s">
        <v>6</v>
      </c>
      <c r="L5" s="32" t="s">
        <v>10</v>
      </c>
      <c r="M5" s="32" t="s">
        <v>9</v>
      </c>
      <c r="N5" s="32" t="s">
        <v>8</v>
      </c>
      <c r="O5" s="23" t="s">
        <v>222</v>
      </c>
      <c r="P5" s="22" t="s">
        <v>6</v>
      </c>
      <c r="Q5" s="40" t="s">
        <v>8</v>
      </c>
      <c r="R5" s="6"/>
      <c r="S5" s="6"/>
      <c r="T5" s="6"/>
      <c r="U5" s="6"/>
      <c r="V5" s="6"/>
    </row>
    <row r="6" spans="1:20">
      <c r="A6" s="24">
        <v>1</v>
      </c>
      <c r="B6" s="24" t="s">
        <v>102</v>
      </c>
      <c r="C6" s="24" t="s">
        <v>103</v>
      </c>
      <c r="D6" s="24" t="s">
        <v>104</v>
      </c>
      <c r="E6" s="24" t="s">
        <v>105</v>
      </c>
      <c r="F6" s="25" t="s">
        <v>106</v>
      </c>
      <c r="G6" s="26">
        <v>10</v>
      </c>
      <c r="H6" s="25">
        <v>1000</v>
      </c>
      <c r="I6" s="26">
        <v>2</v>
      </c>
      <c r="J6" s="25">
        <v>200</v>
      </c>
      <c r="K6" s="26">
        <v>5</v>
      </c>
      <c r="L6" s="24">
        <v>100</v>
      </c>
      <c r="M6" s="24">
        <v>500</v>
      </c>
      <c r="N6" s="33">
        <v>750</v>
      </c>
      <c r="O6" s="34">
        <v>250</v>
      </c>
      <c r="P6" s="35">
        <v>7</v>
      </c>
      <c r="Q6" s="33">
        <v>700</v>
      </c>
      <c r="R6" s="6"/>
      <c r="S6" s="6"/>
      <c r="T6" s="6"/>
    </row>
    <row r="7" spans="1:20">
      <c r="A7" s="24">
        <v>2</v>
      </c>
      <c r="B7" s="24" t="s">
        <v>108</v>
      </c>
      <c r="C7" s="24" t="s">
        <v>109</v>
      </c>
      <c r="D7" s="24" t="s">
        <v>110</v>
      </c>
      <c r="E7" s="24" t="s">
        <v>111</v>
      </c>
      <c r="F7" s="25" t="s">
        <v>106</v>
      </c>
      <c r="G7" s="26">
        <v>5</v>
      </c>
      <c r="H7" s="25">
        <v>750</v>
      </c>
      <c r="I7" s="26">
        <v>2</v>
      </c>
      <c r="J7" s="25">
        <v>300</v>
      </c>
      <c r="K7" s="26">
        <v>3</v>
      </c>
      <c r="L7" s="24">
        <v>150</v>
      </c>
      <c r="M7" s="24">
        <v>450</v>
      </c>
      <c r="N7" s="33">
        <v>600</v>
      </c>
      <c r="O7" s="34">
        <v>150</v>
      </c>
      <c r="P7" s="35">
        <v>4</v>
      </c>
      <c r="Q7" s="33">
        <v>600</v>
      </c>
      <c r="R7" s="6"/>
      <c r="S7" s="6"/>
      <c r="T7" s="6"/>
    </row>
    <row r="8" spans="1:20">
      <c r="A8" s="24"/>
      <c r="B8" s="24"/>
      <c r="C8" s="24"/>
      <c r="D8" s="24"/>
      <c r="E8" s="24"/>
      <c r="F8" s="25"/>
      <c r="G8" s="26"/>
      <c r="H8" s="25"/>
      <c r="I8" s="26"/>
      <c r="J8" s="25"/>
      <c r="K8" s="26"/>
      <c r="L8" s="24"/>
      <c r="M8" s="24"/>
      <c r="N8" s="33"/>
      <c r="O8" s="34"/>
      <c r="P8" s="35"/>
      <c r="Q8" s="33"/>
      <c r="R8" s="6"/>
      <c r="S8" s="6"/>
      <c r="T8" s="6"/>
    </row>
    <row r="9" spans="1:20">
      <c r="A9" s="27" t="s">
        <v>223</v>
      </c>
      <c r="B9" s="27"/>
      <c r="C9" s="27"/>
      <c r="D9" s="27"/>
      <c r="E9" s="27"/>
      <c r="F9" s="28"/>
      <c r="G9" s="29">
        <f>SUBTOTAL(9,G6:G7)</f>
        <v>15</v>
      </c>
      <c r="H9" s="28">
        <f>SUBTOTAL(9,H6:H7)</f>
        <v>1750</v>
      </c>
      <c r="I9" s="29">
        <f>SUBTOTAL(9,I6:I7)</f>
        <v>4</v>
      </c>
      <c r="J9" s="28">
        <f>SUBTOTAL(9,J6:J7)</f>
        <v>500</v>
      </c>
      <c r="K9" s="29">
        <f>SUBTOTAL(9,K6:K7)</f>
        <v>8</v>
      </c>
      <c r="L9" s="27"/>
      <c r="M9" s="27">
        <f>SUBTOTAL(9,M6:M7)</f>
        <v>950</v>
      </c>
      <c r="N9" s="36">
        <f>SUBTOTAL(9,N6:N7)</f>
        <v>1350</v>
      </c>
      <c r="O9" s="37">
        <f>SUBTOTAL(9,O6:O7)</f>
        <v>400</v>
      </c>
      <c r="P9" s="38">
        <f>SUBTOTAL(9,P6:P7)</f>
        <v>11</v>
      </c>
      <c r="Q9" s="36">
        <f>SUBTOTAL(9,Q6:Q7)</f>
        <v>1300</v>
      </c>
      <c r="R9" s="6"/>
      <c r="S9" s="6"/>
      <c r="T9" s="6"/>
    </row>
    <row r="10" spans="18:20">
      <c r="R10" s="6"/>
      <c r="S10" s="6"/>
      <c r="T10" s="6"/>
    </row>
    <row r="11" spans="18:20">
      <c r="R11" s="6"/>
      <c r="S11" s="6"/>
      <c r="T11" s="6"/>
    </row>
    <row r="12" spans="18:20">
      <c r="R12" s="6"/>
      <c r="S12" s="6"/>
      <c r="T12" s="6"/>
    </row>
    <row r="13" spans="18:20">
      <c r="R13" s="6"/>
      <c r="S13" s="6"/>
      <c r="T13" s="6"/>
    </row>
    <row r="14" spans="18:20">
      <c r="R14" s="6"/>
      <c r="S14" s="6"/>
      <c r="T14" s="6"/>
    </row>
    <row r="15" spans="18:20">
      <c r="R15" s="6"/>
      <c r="S15" s="6"/>
      <c r="T15" s="6"/>
    </row>
    <row r="16" spans="18:20">
      <c r="R16" s="6"/>
      <c r="S16" s="6"/>
      <c r="T16" s="6"/>
    </row>
    <row r="17" spans="18:20">
      <c r="R17" s="6"/>
      <c r="S17" s="6"/>
      <c r="T17" s="6"/>
    </row>
    <row r="18" spans="18:20">
      <c r="R18" s="6"/>
      <c r="S18" s="6"/>
      <c r="T18" s="6"/>
    </row>
    <row r="19" spans="18:20">
      <c r="R19" s="6"/>
      <c r="S19" s="6"/>
      <c r="T19" s="6"/>
    </row>
    <row r="20" spans="18:20">
      <c r="R20" s="6"/>
      <c r="S20" s="6"/>
      <c r="T20" s="6"/>
    </row>
    <row r="21" spans="18:20">
      <c r="R21" s="6"/>
      <c r="S21" s="6"/>
      <c r="T21" s="6"/>
    </row>
    <row r="22" spans="18:20">
      <c r="R22" s="6"/>
      <c r="S22" s="6"/>
      <c r="T22" s="6"/>
    </row>
    <row r="23" spans="18:20">
      <c r="R23" s="6"/>
      <c r="S23" s="6"/>
      <c r="T23" s="6"/>
    </row>
    <row r="24" spans="18:20">
      <c r="R24" s="6"/>
      <c r="S24" s="6"/>
      <c r="T24" s="6"/>
    </row>
    <row r="25" spans="18:20">
      <c r="R25" s="6"/>
      <c r="S25" s="6"/>
      <c r="T25" s="6"/>
    </row>
    <row r="26" spans="18:20">
      <c r="R26" s="6"/>
      <c r="S26" s="6"/>
      <c r="T26" s="6"/>
    </row>
    <row r="27" spans="18:20">
      <c r="R27" s="6"/>
      <c r="S27" s="6"/>
      <c r="T27" s="6"/>
    </row>
    <row r="28" spans="18:18">
      <c r="R28" s="6"/>
    </row>
    <row r="29" spans="18:18">
      <c r="R29" s="6"/>
    </row>
    <row r="30" spans="18:18">
      <c r="R30" s="6"/>
    </row>
    <row r="31" spans="18:18">
      <c r="R31" s="6"/>
    </row>
    <row r="32" spans="18:18">
      <c r="R32" s="6"/>
    </row>
    <row r="33" spans="18:18">
      <c r="R33" s="6"/>
    </row>
    <row r="34" spans="18:18">
      <c r="R34" s="6"/>
    </row>
    <row r="35" spans="18:18">
      <c r="R35" s="6"/>
    </row>
    <row r="36" spans="18:18">
      <c r="R36" s="6"/>
    </row>
    <row r="37" spans="18:18">
      <c r="R37" s="6"/>
    </row>
    <row r="38" spans="18:18">
      <c r="R38" s="6"/>
    </row>
    <row r="39" spans="18:18">
      <c r="R39" s="6"/>
    </row>
    <row r="40" spans="18:18">
      <c r="R40" s="6"/>
    </row>
    <row r="41" spans="18:18">
      <c r="R41" s="6"/>
    </row>
    <row r="42" spans="18:18">
      <c r="R42" s="6"/>
    </row>
    <row r="43" spans="18:18">
      <c r="R43" s="6"/>
    </row>
    <row r="44" spans="18:18">
      <c r="R44" s="6"/>
    </row>
    <row r="45" spans="18:18">
      <c r="R45" s="6"/>
    </row>
    <row r="46" spans="18:18">
      <c r="R46" s="6"/>
    </row>
  </sheetData>
  <mergeCells count="13">
    <mergeCell ref="A1:M1"/>
    <mergeCell ref="A2:B2"/>
    <mergeCell ref="A3:B3"/>
    <mergeCell ref="G4:H4"/>
    <mergeCell ref="I4:J4"/>
    <mergeCell ref="K4:O4"/>
    <mergeCell ref="P4:Q4"/>
    <mergeCell ref="A4:A5"/>
    <mergeCell ref="B4:B5"/>
    <mergeCell ref="C4:C5"/>
    <mergeCell ref="D4:D5"/>
    <mergeCell ref="E4:E5"/>
    <mergeCell ref="F4:F5"/>
  </mergeCells>
  <dataValidations count="1">
    <dataValidation type="list" allowBlank="1" showInputMessage="1" showErrorMessage="1" sqref="I2:J3">
      <formula1>类别</formula1>
    </dataValidation>
  </dataValidation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G13"/>
  <sheetViews>
    <sheetView showGridLines="0" workbookViewId="0">
      <selection activeCell="R16" sqref="R15:R16"/>
    </sheetView>
  </sheetViews>
  <sheetFormatPr defaultColWidth="9" defaultRowHeight="14.25" outlineLevelCol="6"/>
  <cols>
    <col min="1" max="16384" width="9" style="1"/>
  </cols>
  <sheetData>
    <row r="1" ht="39.75" customHeight="1" spans="1:1">
      <c r="A1" s="2" t="s">
        <v>224</v>
      </c>
    </row>
    <row r="2" ht="39.75" customHeight="1" spans="1:1">
      <c r="A2" s="2" t="s">
        <v>225</v>
      </c>
    </row>
    <row r="3" ht="39.75" customHeight="1" spans="1:1">
      <c r="A3" s="2" t="s">
        <v>226</v>
      </c>
    </row>
    <row r="4" ht="39.75" customHeight="1" spans="1:1">
      <c r="A4" s="2" t="s">
        <v>227</v>
      </c>
    </row>
    <row r="5" ht="39.75" customHeight="1" spans="1:1">
      <c r="A5" s="2" t="s">
        <v>228</v>
      </c>
    </row>
    <row r="6" ht="39.75" customHeight="1" spans="1:1">
      <c r="A6" s="2" t="s">
        <v>229</v>
      </c>
    </row>
    <row r="7" ht="39.75" customHeight="1" spans="1:1">
      <c r="A7" s="2" t="s">
        <v>230</v>
      </c>
    </row>
    <row r="8" ht="39.75" customHeight="1" spans="1:1">
      <c r="A8" s="2" t="s">
        <v>231</v>
      </c>
    </row>
    <row r="9" ht="39.75" customHeight="1" spans="1:1">
      <c r="A9" s="2" t="s">
        <v>232</v>
      </c>
    </row>
    <row r="10" ht="16.5" customHeight="1" spans="1:7">
      <c r="A10" s="3" t="s">
        <v>233</v>
      </c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</sheetData>
  <mergeCells count="1">
    <mergeCell ref="A10:G13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联系QQ:215843231</Company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SanTem</vt:lpstr>
      <vt:lpstr>主界面</vt:lpstr>
      <vt:lpstr>客户信息</vt:lpstr>
      <vt:lpstr>供应商信息</vt:lpstr>
      <vt:lpstr>系统设置</vt:lpstr>
      <vt:lpstr>商品信息</vt:lpstr>
      <vt:lpstr>入库单</vt:lpstr>
      <vt:lpstr>送货单</vt:lpstr>
      <vt:lpstr>出入库明细</vt:lpstr>
      <vt:lpstr>temp</vt:lpstr>
      <vt:lpstr>销售收款</vt:lpstr>
      <vt:lpstr>采购付款</vt:lpstr>
      <vt:lpstr>出库查询</vt:lpstr>
      <vt:lpstr>入库查询</vt:lpstr>
      <vt:lpstr>客户对账</vt:lpstr>
      <vt:lpstr>客户总览</vt:lpstr>
      <vt:lpstr>供应对账</vt:lpstr>
      <vt:lpstr>供应总览</vt:lpstr>
      <vt:lpstr>进销存报表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凌寒</cp:lastModifiedBy>
  <cp:revision>1</cp:revision>
  <dcterms:created xsi:type="dcterms:W3CDTF">2012-05-07T06:56:00Z</dcterms:created>
  <cp:lastPrinted>2017-11-15T13:55:00Z</cp:lastPrinted>
  <dcterms:modified xsi:type="dcterms:W3CDTF">2020-03-30T06:54:42Z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