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9300"/>
  </bookViews>
  <sheets>
    <sheet name="菜单" sheetId="5" r:id="rId1"/>
    <sheet name="数据表" sheetId="4" r:id="rId2"/>
    <sheet name="入库表" sheetId="1" r:id="rId3"/>
    <sheet name="出库表" sheetId="2" r:id="rId4"/>
    <sheet name="库存表" sheetId="3" r:id="rId5"/>
    <sheet name="使用说明" sheetId="6" r:id="rId6"/>
  </sheets>
  <definedNames>
    <definedName name="_xlnm._FilterDatabase" localSheetId="2" hidden="1">入库表!$A$2:$H$9</definedName>
    <definedName name="_xlnm._FilterDatabase" localSheetId="4" hidden="1">库存表!$A$2:$E$9</definedName>
    <definedName name="_xlnm._FilterDatabase" localSheetId="3" hidden="1">出库表!$B$2:$J$2</definedName>
    <definedName name="_xlnm._FilterDatabase" localSheetId="1" hidden="1">数据表!$B$2:$E$2</definedName>
  </definedNames>
  <calcPr calcId="144525"/>
</workbook>
</file>

<file path=xl/sharedStrings.xml><?xml version="1.0" encoding="utf-8"?>
<sst xmlns="http://schemas.openxmlformats.org/spreadsheetml/2006/main" count="67" uniqueCount="43">
  <si>
    <t>入库单</t>
  </si>
  <si>
    <t>出库单</t>
  </si>
  <si>
    <t>库存单</t>
  </si>
  <si>
    <t>使用说明</t>
  </si>
  <si>
    <t>数据表</t>
  </si>
  <si>
    <t>货品名称</t>
  </si>
  <si>
    <t>规格型号</t>
  </si>
  <si>
    <t>颜色</t>
  </si>
  <si>
    <t>单位</t>
  </si>
  <si>
    <t>HPMC-001</t>
  </si>
  <si>
    <t>GGXH-001</t>
  </si>
  <si>
    <t>红色</t>
  </si>
  <si>
    <t>个</t>
  </si>
  <si>
    <t>HPMC-002</t>
  </si>
  <si>
    <t>GGXH-002</t>
  </si>
  <si>
    <t>蓝色</t>
  </si>
  <si>
    <t>HPMC-003</t>
  </si>
  <si>
    <t>GGXH-003</t>
  </si>
  <si>
    <t>黑色</t>
  </si>
  <si>
    <t>HPMC-004</t>
  </si>
  <si>
    <t>GGXH-004</t>
  </si>
  <si>
    <t>黄色</t>
  </si>
  <si>
    <t>HPMC-005</t>
  </si>
  <si>
    <t>GGXH-005</t>
  </si>
  <si>
    <t>紫色</t>
  </si>
  <si>
    <t>HPMC-006</t>
  </si>
  <si>
    <t>GGXH-006</t>
  </si>
  <si>
    <t>金色</t>
  </si>
  <si>
    <t>HPMC-007</t>
  </si>
  <si>
    <t>GGXH-007</t>
  </si>
  <si>
    <t>橙色</t>
  </si>
  <si>
    <t>进货日期</t>
  </si>
  <si>
    <t>数量</t>
  </si>
  <si>
    <t>进货单价</t>
  </si>
  <si>
    <t>金额</t>
  </si>
  <si>
    <t>出货日期</t>
  </si>
  <si>
    <t>销售单价</t>
  </si>
  <si>
    <t>利润</t>
  </si>
  <si>
    <t>库存表</t>
  </si>
  <si>
    <t>1.可在数据表中自由输入货品的名称及型号
完成数据输入后入库表，出库表，库存表中
相应的数据会自动生成</t>
  </si>
  <si>
    <t>2.入库表中的金额可自动生成</t>
  </si>
  <si>
    <t>3.出库表中的金额、利润可自动生成</t>
  </si>
  <si>
    <t>4.库存表中的数量可自动生成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</si>
</sst>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/d;@"/>
    <numFmt numFmtId="178" formatCode="0_ "/>
  </numFmts>
  <fonts count="30">
    <font>
      <sz val="11"/>
      <color theme="1"/>
      <name val="宋体"/>
      <charset val="134"/>
      <scheme val="minor"/>
    </font>
    <font>
      <sz val="10"/>
      <color theme="0"/>
      <name val="微软雅黑"/>
      <charset val="134"/>
    </font>
    <font>
      <sz val="9"/>
      <color theme="1"/>
      <name val="微软雅黑"/>
      <charset val="134"/>
    </font>
    <font>
      <sz val="11"/>
      <color theme="0"/>
      <name val="微软雅黑"/>
      <charset val="134"/>
    </font>
    <font>
      <sz val="9"/>
      <color theme="0"/>
      <name val="微软雅黑"/>
      <charset val="134"/>
    </font>
    <font>
      <sz val="10"/>
      <color theme="1"/>
      <name val="微软雅黑"/>
      <charset val="134"/>
    </font>
    <font>
      <sz val="9"/>
      <color indexed="8"/>
      <name val="微软雅黑"/>
      <charset val="134"/>
    </font>
    <font>
      <sz val="11"/>
      <color theme="1"/>
      <name val="微软雅黑"/>
      <charset val="134"/>
    </font>
    <font>
      <sz val="11"/>
      <color rgb="FF1E454C"/>
      <name val="微软雅黑"/>
      <charset val="134"/>
    </font>
    <font>
      <u/>
      <sz val="11"/>
      <color rgb="FF1E454C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E454C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rgb="FFCEB18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theme="0"/>
      </left>
      <right style="medium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theme="1" tint="0.249977111117893"/>
      </left>
      <right style="medium">
        <color auto="1"/>
      </right>
      <top style="thin">
        <color theme="1" tint="0.249977111117893"/>
      </top>
      <bottom style="thin">
        <color theme="1" tint="0.249977111117893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medium">
        <color auto="1"/>
      </top>
      <bottom style="thin">
        <color theme="0"/>
      </bottom>
      <diagonal/>
    </border>
    <border>
      <left style="medium">
        <color auto="1"/>
      </left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medium">
        <color auto="1"/>
      </right>
      <top/>
      <bottom style="thin">
        <color theme="1" tint="0.249977111117893"/>
      </bottom>
      <diagonal/>
    </border>
    <border>
      <left style="medium">
        <color auto="1"/>
      </left>
      <right style="thin">
        <color theme="1" tint="0.249977111117893"/>
      </right>
      <top style="thin">
        <color theme="1" tint="0.249977111117893"/>
      </top>
      <bottom style="medium">
        <color auto="1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medium">
        <color auto="1"/>
      </bottom>
      <diagonal/>
    </border>
    <border>
      <left style="thin">
        <color theme="1" tint="0.249977111117893"/>
      </left>
      <right style="medium">
        <color auto="1"/>
      </right>
      <top style="thin">
        <color theme="1" tint="0.249977111117893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3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1" borderId="36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15" borderId="39" applyNumberFormat="0" applyAlignment="0" applyProtection="0">
      <alignment vertical="center"/>
    </xf>
    <xf numFmtId="0" fontId="24" fillId="15" borderId="35" applyNumberFormat="0" applyAlignment="0" applyProtection="0">
      <alignment vertical="center"/>
    </xf>
    <xf numFmtId="0" fontId="25" fillId="16" borderId="40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6" fillId="0" borderId="41" applyNumberFormat="0" applyFill="0" applyAlignment="0" applyProtection="0">
      <alignment vertical="center"/>
    </xf>
    <xf numFmtId="0" fontId="27" fillId="0" borderId="42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8" fontId="4" fillId="2" borderId="5" xfId="0" applyNumberFormat="1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0" fillId="3" borderId="6" xfId="0" applyFill="1" applyBorder="1">
      <alignment vertical="center"/>
    </xf>
    <xf numFmtId="0" fontId="0" fillId="0" borderId="6" xfId="0" applyBorder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77" fontId="1" fillId="2" borderId="9" xfId="0" applyNumberFormat="1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/>
    </xf>
    <xf numFmtId="178" fontId="1" fillId="2" borderId="4" xfId="0" applyNumberFormat="1" applyFont="1" applyFill="1" applyBorder="1" applyAlignment="1">
      <alignment horizontal="center" vertical="center"/>
    </xf>
    <xf numFmtId="176" fontId="1" fillId="2" borderId="4" xfId="0" applyNumberFormat="1" applyFont="1" applyFill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3" borderId="11" xfId="0" applyFill="1" applyBorder="1">
      <alignment vertical="center"/>
    </xf>
    <xf numFmtId="0" fontId="0" fillId="3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3" borderId="12" xfId="0" applyFill="1" applyBorder="1">
      <alignment vertical="center"/>
    </xf>
    <xf numFmtId="0" fontId="0" fillId="3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3" borderId="13" xfId="0" applyFill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7" xfId="0" applyBorder="1">
      <alignment vertical="center"/>
    </xf>
    <xf numFmtId="0" fontId="0" fillId="0" borderId="0" xfId="0" applyBorder="1">
      <alignment vertical="center"/>
    </xf>
    <xf numFmtId="0" fontId="0" fillId="0" borderId="12" xfId="0" applyBorder="1">
      <alignment vertical="center"/>
    </xf>
    <xf numFmtId="0" fontId="0" fillId="0" borderId="18" xfId="0" applyBorder="1">
      <alignment vertical="center"/>
    </xf>
    <xf numFmtId="0" fontId="0" fillId="0" borderId="13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177" fontId="4" fillId="2" borderId="5" xfId="0" applyNumberFormat="1" applyFont="1" applyFill="1" applyBorder="1" applyAlignment="1">
      <alignment horizontal="center" vertical="center" shrinkToFit="1"/>
    </xf>
    <xf numFmtId="176" fontId="4" fillId="2" borderId="5" xfId="0" applyNumberFormat="1" applyFon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6" xfId="0" applyNumberForma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7" fillId="2" borderId="7" xfId="0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7" fillId="2" borderId="30" xfId="0" applyFont="1" applyFill="1" applyBorder="1">
      <alignment vertical="center"/>
    </xf>
    <xf numFmtId="0" fontId="7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8" fillId="2" borderId="0" xfId="0" applyFont="1" applyFill="1" applyBorder="1">
      <alignment vertical="center"/>
    </xf>
    <xf numFmtId="0" fontId="9" fillId="2" borderId="30" xfId="0" applyFont="1" applyFill="1" applyBorder="1" applyAlignment="1">
      <alignment horizontal="center" vertical="center"/>
    </xf>
    <xf numFmtId="0" fontId="8" fillId="4" borderId="0" xfId="1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7" fillId="2" borderId="31" xfId="0" applyFont="1" applyFill="1" applyBorder="1">
      <alignment vertical="center"/>
    </xf>
    <xf numFmtId="0" fontId="7" fillId="2" borderId="32" xfId="0" applyFont="1" applyFill="1" applyBorder="1">
      <alignment vertical="center"/>
    </xf>
    <xf numFmtId="0" fontId="7" fillId="5" borderId="0" xfId="0" applyFont="1" applyFill="1">
      <alignment vertical="center"/>
    </xf>
    <xf numFmtId="0" fontId="0" fillId="0" borderId="0" xfId="0" applyFill="1">
      <alignment vertical="center"/>
    </xf>
    <xf numFmtId="0" fontId="7" fillId="2" borderId="15" xfId="0" applyFont="1" applyFill="1" applyBorder="1">
      <alignment vertical="center"/>
    </xf>
    <xf numFmtId="0" fontId="7" fillId="2" borderId="33" xfId="0" applyFont="1" applyFill="1" applyBorder="1">
      <alignment vertical="center"/>
    </xf>
    <xf numFmtId="0" fontId="9" fillId="2" borderId="33" xfId="0" applyFont="1" applyFill="1" applyBorder="1" applyAlignment="1">
      <alignment horizontal="center" vertical="center"/>
    </xf>
    <xf numFmtId="0" fontId="7" fillId="2" borderId="34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E454C"/>
      <color rgb="00CEB18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3756;&#21333;!B9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3756;&#21333;!B9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3756;&#21333;!D9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3756;&#21333;!F9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33756;&#21333;!H9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6568</xdr:colOff>
      <xdr:row>1</xdr:row>
      <xdr:rowOff>161760</xdr:rowOff>
    </xdr:from>
    <xdr:to>
      <xdr:col>3</xdr:col>
      <xdr:colOff>209947</xdr:colOff>
      <xdr:row>3</xdr:row>
      <xdr:rowOff>99561</xdr:rowOff>
    </xdr:to>
    <xdr:grpSp>
      <xdr:nvGrpSpPr>
        <xdr:cNvPr id="162" name="Group 39"/>
        <xdr:cNvGrpSpPr/>
      </xdr:nvGrpSpPr>
      <xdr:grpSpPr>
        <a:xfrm>
          <a:off x="889635" y="359410"/>
          <a:ext cx="357505" cy="412115"/>
          <a:chOff x="-1" y="0"/>
          <a:chExt cx="320400" cy="309478"/>
        </a:xfrm>
        <a:solidFill>
          <a:srgbClr val="CEB187"/>
        </a:solidFill>
      </xdr:grpSpPr>
      <xdr:sp>
        <xdr:nvSpPr>
          <xdr:cNvPr id="163" name="AutoShape 40"/>
          <xdr:cNvSpPr/>
        </xdr:nvSpPr>
        <xdr:spPr>
          <a:xfrm>
            <a:off x="114688" y="123790"/>
            <a:ext cx="34590" cy="32769"/>
          </a:xfrm>
          <a:custGeom>
            <a:avLst/>
            <a:gdLst>
              <a:gd name="T0" fmla="*/ 17295 w 21600"/>
              <a:gd name="T1" fmla="*/ 16385 h 21600"/>
              <a:gd name="T2" fmla="*/ 17295 w 21600"/>
              <a:gd name="T3" fmla="*/ 16385 h 21600"/>
              <a:gd name="T4" fmla="*/ 17295 w 21600"/>
              <a:gd name="T5" fmla="*/ 16385 h 21600"/>
              <a:gd name="T6" fmla="*/ 17295 w 21600"/>
              <a:gd name="T7" fmla="*/ 16385 h 2160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1600" h="21600">
                <a:moveTo>
                  <a:pt x="0" y="0"/>
                </a:moveTo>
                <a:lnTo>
                  <a:pt x="21599" y="0"/>
                </a:lnTo>
                <a:lnTo>
                  <a:pt x="21599" y="21600"/>
                </a:ln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grpFill/>
          <a:ln>
            <a:noFill/>
          </a:ln>
          <a:effectLst/>
          <a:extLs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prstDash val="solid"/>
                <a:miter lim="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000000">
                      <a:alpha val="74997"/>
                    </a:srgbClr>
                  </a:outerShdw>
                </a:effectLst>
              </a14:hiddenEffects>
            </a:ext>
          </a:extLst>
        </xdr:spPr>
        <xdr:txBody>
          <a:bodyPr wrap="square" lIns="0" tIns="0" rIns="0" bIns="0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164" name="AutoShape 41"/>
          <xdr:cNvSpPr/>
        </xdr:nvSpPr>
        <xdr:spPr>
          <a:xfrm>
            <a:off x="169301" y="123790"/>
            <a:ext cx="36410" cy="32769"/>
          </a:xfrm>
          <a:custGeom>
            <a:avLst/>
            <a:gdLst>
              <a:gd name="T0" fmla="*/ 18205 w 21600"/>
              <a:gd name="T1" fmla="*/ 16385 h 21600"/>
              <a:gd name="T2" fmla="*/ 18205 w 21600"/>
              <a:gd name="T3" fmla="*/ 16385 h 21600"/>
              <a:gd name="T4" fmla="*/ 18205 w 21600"/>
              <a:gd name="T5" fmla="*/ 16385 h 21600"/>
              <a:gd name="T6" fmla="*/ 18205 w 21600"/>
              <a:gd name="T7" fmla="*/ 16385 h 2160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1600" h="21600">
                <a:moveTo>
                  <a:pt x="0" y="0"/>
                </a:moveTo>
                <a:lnTo>
                  <a:pt x="21599" y="0"/>
                </a:lnTo>
                <a:lnTo>
                  <a:pt x="21599" y="21600"/>
                </a:ln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grpFill/>
          <a:ln>
            <a:noFill/>
          </a:ln>
          <a:effectLst/>
          <a:extLs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prstDash val="solid"/>
                <a:miter lim="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000000">
                      <a:alpha val="74997"/>
                    </a:srgbClr>
                  </a:outerShdw>
                </a:effectLst>
              </a14:hiddenEffects>
            </a:ext>
          </a:extLst>
        </xdr:spPr>
        <xdr:txBody>
          <a:bodyPr wrap="square" lIns="0" tIns="0" rIns="0" bIns="0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165" name="AutoShape 42"/>
          <xdr:cNvSpPr/>
        </xdr:nvSpPr>
        <xdr:spPr>
          <a:xfrm>
            <a:off x="225736" y="123790"/>
            <a:ext cx="36410" cy="32769"/>
          </a:xfrm>
          <a:custGeom>
            <a:avLst/>
            <a:gdLst>
              <a:gd name="T0" fmla="*/ 18205 w 21600"/>
              <a:gd name="T1" fmla="*/ 16385 h 21600"/>
              <a:gd name="T2" fmla="*/ 18205 w 21600"/>
              <a:gd name="T3" fmla="*/ 16385 h 21600"/>
              <a:gd name="T4" fmla="*/ 18205 w 21600"/>
              <a:gd name="T5" fmla="*/ 16385 h 21600"/>
              <a:gd name="T6" fmla="*/ 18205 w 21600"/>
              <a:gd name="T7" fmla="*/ 16385 h 2160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1600" h="21600">
                <a:moveTo>
                  <a:pt x="0" y="0"/>
                </a:moveTo>
                <a:lnTo>
                  <a:pt x="21599" y="0"/>
                </a:lnTo>
                <a:lnTo>
                  <a:pt x="21599" y="21600"/>
                </a:ln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grpFill/>
          <a:ln>
            <a:noFill/>
          </a:ln>
          <a:effectLst/>
          <a:extLs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prstDash val="solid"/>
                <a:miter lim="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000000">
                      <a:alpha val="74997"/>
                    </a:srgbClr>
                  </a:outerShdw>
                </a:effectLst>
              </a14:hiddenEffects>
            </a:ext>
          </a:extLst>
        </xdr:spPr>
        <xdr:txBody>
          <a:bodyPr wrap="square" lIns="0" tIns="0" rIns="0" bIns="0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166" name="AutoShape 43"/>
          <xdr:cNvSpPr/>
        </xdr:nvSpPr>
        <xdr:spPr>
          <a:xfrm>
            <a:off x="114688" y="172942"/>
            <a:ext cx="34590" cy="34590"/>
          </a:xfrm>
          <a:custGeom>
            <a:avLst/>
            <a:gdLst>
              <a:gd name="T0" fmla="*/ 17295 w 21600"/>
              <a:gd name="T1" fmla="*/ 17295 h 21600"/>
              <a:gd name="T2" fmla="*/ 17295 w 21600"/>
              <a:gd name="T3" fmla="*/ 17295 h 21600"/>
              <a:gd name="T4" fmla="*/ 17295 w 21600"/>
              <a:gd name="T5" fmla="*/ 17295 h 21600"/>
              <a:gd name="T6" fmla="*/ 17295 w 21600"/>
              <a:gd name="T7" fmla="*/ 17295 h 2160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1600" h="21600">
                <a:moveTo>
                  <a:pt x="0" y="0"/>
                </a:moveTo>
                <a:lnTo>
                  <a:pt x="21599" y="0"/>
                </a:lnTo>
                <a:lnTo>
                  <a:pt x="21599" y="21599"/>
                </a:lnTo>
                <a:lnTo>
                  <a:pt x="0" y="21599"/>
                </a:lnTo>
                <a:lnTo>
                  <a:pt x="0" y="0"/>
                </a:lnTo>
                <a:close/>
              </a:path>
            </a:pathLst>
          </a:custGeom>
          <a:grpFill/>
          <a:ln>
            <a:noFill/>
          </a:ln>
          <a:effectLst/>
          <a:extLs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prstDash val="solid"/>
                <a:miter lim="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000000">
                      <a:alpha val="74997"/>
                    </a:srgbClr>
                  </a:outerShdw>
                </a:effectLst>
              </a14:hiddenEffects>
            </a:ext>
          </a:extLst>
        </xdr:spPr>
        <xdr:txBody>
          <a:bodyPr wrap="square" lIns="0" tIns="0" rIns="0" bIns="0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167" name="AutoShape 44"/>
          <xdr:cNvSpPr/>
        </xdr:nvSpPr>
        <xdr:spPr>
          <a:xfrm>
            <a:off x="169301" y="172942"/>
            <a:ext cx="36410" cy="34590"/>
          </a:xfrm>
          <a:custGeom>
            <a:avLst/>
            <a:gdLst>
              <a:gd name="T0" fmla="*/ 18205 w 21600"/>
              <a:gd name="T1" fmla="*/ 17295 h 21600"/>
              <a:gd name="T2" fmla="*/ 18205 w 21600"/>
              <a:gd name="T3" fmla="*/ 17295 h 21600"/>
              <a:gd name="T4" fmla="*/ 18205 w 21600"/>
              <a:gd name="T5" fmla="*/ 17295 h 21600"/>
              <a:gd name="T6" fmla="*/ 18205 w 21600"/>
              <a:gd name="T7" fmla="*/ 17295 h 2160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1600" h="21600">
                <a:moveTo>
                  <a:pt x="0" y="0"/>
                </a:moveTo>
                <a:lnTo>
                  <a:pt x="21599" y="0"/>
                </a:lnTo>
                <a:lnTo>
                  <a:pt x="21599" y="21599"/>
                </a:lnTo>
                <a:lnTo>
                  <a:pt x="0" y="21599"/>
                </a:lnTo>
                <a:lnTo>
                  <a:pt x="0" y="0"/>
                </a:lnTo>
                <a:close/>
              </a:path>
            </a:pathLst>
          </a:custGeom>
          <a:grpFill/>
          <a:ln>
            <a:noFill/>
          </a:ln>
          <a:effectLst/>
          <a:extLs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prstDash val="solid"/>
                <a:miter lim="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000000">
                      <a:alpha val="74997"/>
                    </a:srgbClr>
                  </a:outerShdw>
                </a:effectLst>
              </a14:hiddenEffects>
            </a:ext>
          </a:extLst>
        </xdr:spPr>
        <xdr:txBody>
          <a:bodyPr wrap="square" lIns="0" tIns="0" rIns="0" bIns="0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168" name="AutoShape 45"/>
          <xdr:cNvSpPr/>
        </xdr:nvSpPr>
        <xdr:spPr>
          <a:xfrm>
            <a:off x="225736" y="172942"/>
            <a:ext cx="36410" cy="34590"/>
          </a:xfrm>
          <a:custGeom>
            <a:avLst/>
            <a:gdLst>
              <a:gd name="T0" fmla="*/ 18205 w 21600"/>
              <a:gd name="T1" fmla="*/ 17295 h 21600"/>
              <a:gd name="T2" fmla="*/ 18205 w 21600"/>
              <a:gd name="T3" fmla="*/ 17295 h 21600"/>
              <a:gd name="T4" fmla="*/ 18205 w 21600"/>
              <a:gd name="T5" fmla="*/ 17295 h 21600"/>
              <a:gd name="T6" fmla="*/ 18205 w 21600"/>
              <a:gd name="T7" fmla="*/ 17295 h 2160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1600" h="21600">
                <a:moveTo>
                  <a:pt x="0" y="0"/>
                </a:moveTo>
                <a:lnTo>
                  <a:pt x="21599" y="0"/>
                </a:lnTo>
                <a:lnTo>
                  <a:pt x="21599" y="21599"/>
                </a:lnTo>
                <a:lnTo>
                  <a:pt x="0" y="21599"/>
                </a:lnTo>
                <a:lnTo>
                  <a:pt x="0" y="0"/>
                </a:lnTo>
                <a:close/>
              </a:path>
            </a:pathLst>
          </a:custGeom>
          <a:grpFill/>
          <a:ln>
            <a:noFill/>
          </a:ln>
          <a:effectLst/>
          <a:extLs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prstDash val="solid"/>
                <a:miter lim="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000000">
                      <a:alpha val="74997"/>
                    </a:srgbClr>
                  </a:outerShdw>
                </a:effectLst>
              </a14:hiddenEffects>
            </a:ext>
          </a:extLst>
        </xdr:spPr>
        <xdr:txBody>
          <a:bodyPr wrap="square" lIns="0" tIns="0" rIns="0" bIns="0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169" name="AutoShape 46"/>
          <xdr:cNvSpPr/>
        </xdr:nvSpPr>
        <xdr:spPr>
          <a:xfrm>
            <a:off x="114688" y="225736"/>
            <a:ext cx="34590" cy="32769"/>
          </a:xfrm>
          <a:custGeom>
            <a:avLst/>
            <a:gdLst>
              <a:gd name="T0" fmla="*/ 17295 w 21600"/>
              <a:gd name="T1" fmla="*/ 16385 h 21600"/>
              <a:gd name="T2" fmla="*/ 17295 w 21600"/>
              <a:gd name="T3" fmla="*/ 16385 h 21600"/>
              <a:gd name="T4" fmla="*/ 17295 w 21600"/>
              <a:gd name="T5" fmla="*/ 16385 h 21600"/>
              <a:gd name="T6" fmla="*/ 17295 w 21600"/>
              <a:gd name="T7" fmla="*/ 16385 h 2160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1600" h="21600">
                <a:moveTo>
                  <a:pt x="0" y="0"/>
                </a:moveTo>
                <a:lnTo>
                  <a:pt x="21599" y="0"/>
                </a:lnTo>
                <a:lnTo>
                  <a:pt x="21599" y="21600"/>
                </a:ln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grpFill/>
          <a:ln>
            <a:noFill/>
          </a:ln>
          <a:effectLst/>
          <a:extLs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prstDash val="solid"/>
                <a:miter lim="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000000">
                      <a:alpha val="74997"/>
                    </a:srgbClr>
                  </a:outerShdw>
                </a:effectLst>
              </a14:hiddenEffects>
            </a:ext>
          </a:extLst>
        </xdr:spPr>
        <xdr:txBody>
          <a:bodyPr wrap="square" lIns="0" tIns="0" rIns="0" bIns="0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170" name="AutoShape 47"/>
          <xdr:cNvSpPr/>
        </xdr:nvSpPr>
        <xdr:spPr>
          <a:xfrm>
            <a:off x="58254" y="172942"/>
            <a:ext cx="36410" cy="34590"/>
          </a:xfrm>
          <a:custGeom>
            <a:avLst/>
            <a:gdLst>
              <a:gd name="T0" fmla="*/ 18205 w 21600"/>
              <a:gd name="T1" fmla="*/ 17295 h 21600"/>
              <a:gd name="T2" fmla="*/ 18205 w 21600"/>
              <a:gd name="T3" fmla="*/ 17295 h 21600"/>
              <a:gd name="T4" fmla="*/ 18205 w 21600"/>
              <a:gd name="T5" fmla="*/ 17295 h 21600"/>
              <a:gd name="T6" fmla="*/ 18205 w 21600"/>
              <a:gd name="T7" fmla="*/ 17295 h 2160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1600" h="21600">
                <a:moveTo>
                  <a:pt x="0" y="0"/>
                </a:moveTo>
                <a:lnTo>
                  <a:pt x="21599" y="0"/>
                </a:lnTo>
                <a:lnTo>
                  <a:pt x="21599" y="21599"/>
                </a:lnTo>
                <a:lnTo>
                  <a:pt x="0" y="21599"/>
                </a:lnTo>
                <a:lnTo>
                  <a:pt x="0" y="0"/>
                </a:lnTo>
                <a:close/>
              </a:path>
            </a:pathLst>
          </a:custGeom>
          <a:grpFill/>
          <a:ln>
            <a:noFill/>
          </a:ln>
          <a:effectLst/>
          <a:extLs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prstDash val="solid"/>
                <a:miter lim="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000000">
                      <a:alpha val="74997"/>
                    </a:srgbClr>
                  </a:outerShdw>
                </a:effectLst>
              </a14:hiddenEffects>
            </a:ext>
          </a:extLst>
        </xdr:spPr>
        <xdr:txBody>
          <a:bodyPr wrap="square" lIns="0" tIns="0" rIns="0" bIns="0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171" name="AutoShape 48"/>
          <xdr:cNvSpPr/>
        </xdr:nvSpPr>
        <xdr:spPr>
          <a:xfrm>
            <a:off x="58254" y="225736"/>
            <a:ext cx="36410" cy="32769"/>
          </a:xfrm>
          <a:custGeom>
            <a:avLst/>
            <a:gdLst>
              <a:gd name="T0" fmla="*/ 18205 w 21600"/>
              <a:gd name="T1" fmla="*/ 16385 h 21600"/>
              <a:gd name="T2" fmla="*/ 18205 w 21600"/>
              <a:gd name="T3" fmla="*/ 16385 h 21600"/>
              <a:gd name="T4" fmla="*/ 18205 w 21600"/>
              <a:gd name="T5" fmla="*/ 16385 h 21600"/>
              <a:gd name="T6" fmla="*/ 18205 w 21600"/>
              <a:gd name="T7" fmla="*/ 16385 h 2160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1600" h="21600">
                <a:moveTo>
                  <a:pt x="0" y="0"/>
                </a:moveTo>
                <a:lnTo>
                  <a:pt x="21599" y="0"/>
                </a:lnTo>
                <a:lnTo>
                  <a:pt x="21599" y="21600"/>
                </a:ln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grpFill/>
          <a:ln>
            <a:noFill/>
          </a:ln>
          <a:effectLst/>
          <a:extLs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prstDash val="solid"/>
                <a:miter lim="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000000">
                      <a:alpha val="74997"/>
                    </a:srgbClr>
                  </a:outerShdw>
                </a:effectLst>
              </a14:hiddenEffects>
            </a:ext>
          </a:extLst>
        </xdr:spPr>
        <xdr:txBody>
          <a:bodyPr wrap="square" lIns="0" tIns="0" rIns="0" bIns="0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172" name="AutoShape 49"/>
          <xdr:cNvSpPr/>
        </xdr:nvSpPr>
        <xdr:spPr>
          <a:xfrm>
            <a:off x="169301" y="225736"/>
            <a:ext cx="36410" cy="32769"/>
          </a:xfrm>
          <a:custGeom>
            <a:avLst/>
            <a:gdLst>
              <a:gd name="T0" fmla="*/ 18205 w 21600"/>
              <a:gd name="T1" fmla="*/ 16385 h 21600"/>
              <a:gd name="T2" fmla="*/ 18205 w 21600"/>
              <a:gd name="T3" fmla="*/ 16385 h 21600"/>
              <a:gd name="T4" fmla="*/ 18205 w 21600"/>
              <a:gd name="T5" fmla="*/ 16385 h 21600"/>
              <a:gd name="T6" fmla="*/ 18205 w 21600"/>
              <a:gd name="T7" fmla="*/ 16385 h 2160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1600" h="21600">
                <a:moveTo>
                  <a:pt x="0" y="0"/>
                </a:moveTo>
                <a:lnTo>
                  <a:pt x="21599" y="0"/>
                </a:lnTo>
                <a:lnTo>
                  <a:pt x="21599" y="21600"/>
                </a:ln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grpFill/>
          <a:ln>
            <a:noFill/>
          </a:ln>
          <a:effectLst/>
          <a:extLs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prstDash val="solid"/>
                <a:miter lim="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000000">
                      <a:alpha val="74997"/>
                    </a:srgbClr>
                  </a:outerShdw>
                </a:effectLst>
              </a14:hiddenEffects>
            </a:ext>
          </a:extLst>
        </xdr:spPr>
        <xdr:txBody>
          <a:bodyPr wrap="square" lIns="0" tIns="0" rIns="0" bIns="0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173" name="AutoShape 50"/>
          <xdr:cNvSpPr/>
        </xdr:nvSpPr>
        <xdr:spPr>
          <a:xfrm>
            <a:off x="225736" y="225736"/>
            <a:ext cx="36410" cy="32769"/>
          </a:xfrm>
          <a:custGeom>
            <a:avLst/>
            <a:gdLst>
              <a:gd name="T0" fmla="*/ 18205 w 21600"/>
              <a:gd name="T1" fmla="*/ 16385 h 21600"/>
              <a:gd name="T2" fmla="*/ 18205 w 21600"/>
              <a:gd name="T3" fmla="*/ 16385 h 21600"/>
              <a:gd name="T4" fmla="*/ 18205 w 21600"/>
              <a:gd name="T5" fmla="*/ 16385 h 21600"/>
              <a:gd name="T6" fmla="*/ 18205 w 21600"/>
              <a:gd name="T7" fmla="*/ 16385 h 2160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1600" h="21600">
                <a:moveTo>
                  <a:pt x="0" y="0"/>
                </a:moveTo>
                <a:lnTo>
                  <a:pt x="21599" y="0"/>
                </a:lnTo>
                <a:lnTo>
                  <a:pt x="21599" y="21600"/>
                </a:lnTo>
                <a:lnTo>
                  <a:pt x="0" y="21600"/>
                </a:lnTo>
                <a:lnTo>
                  <a:pt x="0" y="0"/>
                </a:lnTo>
                <a:close/>
              </a:path>
            </a:pathLst>
          </a:custGeom>
          <a:grpFill/>
          <a:ln>
            <a:noFill/>
          </a:ln>
          <a:effectLst/>
          <a:extLs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prstDash val="solid"/>
                <a:miter lim="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000000">
                      <a:alpha val="74997"/>
                    </a:srgbClr>
                  </a:outerShdw>
                </a:effectLst>
              </a14:hiddenEffects>
            </a:ext>
          </a:extLst>
        </xdr:spPr>
        <xdr:txBody>
          <a:bodyPr wrap="square" lIns="0" tIns="0" rIns="0" bIns="0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174" name="AutoShape 51"/>
          <xdr:cNvSpPr/>
        </xdr:nvSpPr>
        <xdr:spPr>
          <a:xfrm>
            <a:off x="-1" y="21845"/>
            <a:ext cx="320400" cy="287633"/>
          </a:xfrm>
          <a:custGeom>
            <a:avLst/>
            <a:gdLst>
              <a:gd name="T0" fmla="*/ 160200 w 21600"/>
              <a:gd name="T1" fmla="*/ 143817 h 21600"/>
              <a:gd name="T2" fmla="*/ 160200 w 21600"/>
              <a:gd name="T3" fmla="*/ 143817 h 21600"/>
              <a:gd name="T4" fmla="*/ 160200 w 21600"/>
              <a:gd name="T5" fmla="*/ 143817 h 21600"/>
              <a:gd name="T6" fmla="*/ 160200 w 21600"/>
              <a:gd name="T7" fmla="*/ 143817 h 2160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1600" h="21600">
                <a:moveTo>
                  <a:pt x="21354" y="0"/>
                </a:moveTo>
                <a:lnTo>
                  <a:pt x="18409" y="0"/>
                </a:lnTo>
                <a:lnTo>
                  <a:pt x="18409" y="2187"/>
                </a:lnTo>
                <a:lnTo>
                  <a:pt x="15463" y="2187"/>
                </a:lnTo>
                <a:lnTo>
                  <a:pt x="15463" y="0"/>
                </a:lnTo>
                <a:lnTo>
                  <a:pt x="6381" y="0"/>
                </a:lnTo>
                <a:lnTo>
                  <a:pt x="6381" y="2187"/>
                </a:lnTo>
                <a:lnTo>
                  <a:pt x="3436" y="2187"/>
                </a:lnTo>
                <a:lnTo>
                  <a:pt x="3436" y="0"/>
                </a:lnTo>
                <a:lnTo>
                  <a:pt x="0" y="0"/>
                </a:lnTo>
                <a:lnTo>
                  <a:pt x="0" y="21599"/>
                </a:lnTo>
                <a:lnTo>
                  <a:pt x="21599" y="21599"/>
                </a:lnTo>
                <a:lnTo>
                  <a:pt x="21354" y="0"/>
                </a:lnTo>
                <a:close/>
                <a:moveTo>
                  <a:pt x="19881" y="19686"/>
                </a:moveTo>
                <a:lnTo>
                  <a:pt x="1595" y="19686"/>
                </a:lnTo>
                <a:lnTo>
                  <a:pt x="1595" y="6015"/>
                </a:lnTo>
                <a:lnTo>
                  <a:pt x="19881" y="6015"/>
                </a:lnTo>
                <a:lnTo>
                  <a:pt x="19881" y="19686"/>
                </a:lnTo>
                <a:close/>
              </a:path>
            </a:pathLst>
          </a:custGeom>
          <a:grpFill/>
          <a:ln>
            <a:noFill/>
          </a:ln>
          <a:effectLst/>
          <a:extLs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prstDash val="solid"/>
                <a:miter lim="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000000">
                      <a:alpha val="74997"/>
                    </a:srgbClr>
                  </a:outerShdw>
                </a:effectLst>
              </a14:hiddenEffects>
            </a:ext>
          </a:extLst>
        </xdr:spPr>
        <xdr:txBody>
          <a:bodyPr wrap="square" lIns="0" tIns="0" rIns="0" bIns="0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175" name="AutoShape 52"/>
          <xdr:cNvSpPr/>
        </xdr:nvSpPr>
        <xdr:spPr>
          <a:xfrm>
            <a:off x="60074" y="0"/>
            <a:ext cx="27308" cy="43692"/>
          </a:xfrm>
          <a:custGeom>
            <a:avLst/>
            <a:gdLst>
              <a:gd name="T0" fmla="*/ 13654 w 21600"/>
              <a:gd name="T1" fmla="*/ 21846 h 21600"/>
              <a:gd name="T2" fmla="*/ 13654 w 21600"/>
              <a:gd name="T3" fmla="*/ 21846 h 21600"/>
              <a:gd name="T4" fmla="*/ 13654 w 21600"/>
              <a:gd name="T5" fmla="*/ 21846 h 21600"/>
              <a:gd name="T6" fmla="*/ 13654 w 21600"/>
              <a:gd name="T7" fmla="*/ 21846 h 2160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1600" h="21600">
                <a:moveTo>
                  <a:pt x="0" y="0"/>
                </a:moveTo>
                <a:lnTo>
                  <a:pt x="21600" y="0"/>
                </a:lnTo>
                <a:lnTo>
                  <a:pt x="21600" y="21599"/>
                </a:lnTo>
                <a:lnTo>
                  <a:pt x="0" y="21599"/>
                </a:lnTo>
                <a:lnTo>
                  <a:pt x="0" y="0"/>
                </a:lnTo>
                <a:close/>
              </a:path>
            </a:pathLst>
          </a:custGeom>
          <a:grpFill/>
          <a:ln>
            <a:noFill/>
          </a:ln>
          <a:effectLst/>
          <a:extLs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prstDash val="solid"/>
                <a:miter lim="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000000">
                      <a:alpha val="74997"/>
                    </a:srgbClr>
                  </a:outerShdw>
                </a:effectLst>
              </a14:hiddenEffects>
            </a:ext>
          </a:extLst>
        </xdr:spPr>
        <xdr:txBody>
          <a:bodyPr wrap="square" lIns="0" tIns="0" rIns="0" bIns="0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176" name="AutoShape 53"/>
          <xdr:cNvSpPr/>
        </xdr:nvSpPr>
        <xdr:spPr>
          <a:xfrm>
            <a:off x="240299" y="0"/>
            <a:ext cx="25487" cy="43692"/>
          </a:xfrm>
          <a:custGeom>
            <a:avLst/>
            <a:gdLst>
              <a:gd name="T0" fmla="*/ 12744 w 21600"/>
              <a:gd name="T1" fmla="*/ 21846 h 21600"/>
              <a:gd name="T2" fmla="*/ 12744 w 21600"/>
              <a:gd name="T3" fmla="*/ 21846 h 21600"/>
              <a:gd name="T4" fmla="*/ 12744 w 21600"/>
              <a:gd name="T5" fmla="*/ 21846 h 21600"/>
              <a:gd name="T6" fmla="*/ 12744 w 21600"/>
              <a:gd name="T7" fmla="*/ 21846 h 2160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1600" h="21600">
                <a:moveTo>
                  <a:pt x="0" y="0"/>
                </a:moveTo>
                <a:lnTo>
                  <a:pt x="21599" y="0"/>
                </a:lnTo>
                <a:lnTo>
                  <a:pt x="21599" y="21599"/>
                </a:lnTo>
                <a:lnTo>
                  <a:pt x="0" y="21599"/>
                </a:lnTo>
                <a:lnTo>
                  <a:pt x="0" y="0"/>
                </a:lnTo>
                <a:close/>
              </a:path>
            </a:pathLst>
          </a:custGeom>
          <a:grpFill/>
          <a:ln>
            <a:noFill/>
          </a:ln>
          <a:effectLst/>
          <a:extLs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prstDash val="solid"/>
                <a:miter lim="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000000">
                      <a:alpha val="74997"/>
                    </a:srgbClr>
                  </a:outerShdw>
                </a:effectLst>
              </a14:hiddenEffects>
            </a:ext>
          </a:extLst>
        </xdr:spPr>
        <xdr:txBody>
          <a:bodyPr wrap="square" lIns="0" tIns="0" rIns="0" bIns="0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</xdr:grpSp>
    <xdr:clientData/>
  </xdr:twoCellAnchor>
  <xdr:twoCellAnchor>
    <xdr:from>
      <xdr:col>3</xdr:col>
      <xdr:colOff>214107</xdr:colOff>
      <xdr:row>2</xdr:row>
      <xdr:rowOff>8211</xdr:rowOff>
    </xdr:from>
    <xdr:to>
      <xdr:col>7</xdr:col>
      <xdr:colOff>83344</xdr:colOff>
      <xdr:row>3</xdr:row>
      <xdr:rowOff>78622</xdr:rowOff>
    </xdr:to>
    <xdr:sp>
      <xdr:nvSpPr>
        <xdr:cNvPr id="177" name="文本框 176"/>
        <xdr:cNvSpPr txBox="1"/>
      </xdr:nvSpPr>
      <xdr:spPr>
        <a:xfrm>
          <a:off x="1251585" y="403860"/>
          <a:ext cx="1497965" cy="346710"/>
        </a:xfrm>
        <a:prstGeom prst="rect">
          <a:avLst/>
        </a:prstGeom>
        <a:solidFill>
          <a:srgbClr val="1E454C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CN" altLang="en-US" sz="1600" b="1">
              <a:solidFill>
                <a:srgbClr val="CEB187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仓库进销存系统</a:t>
          </a:r>
          <a:endParaRPr lang="zh-CN" altLang="en-US" sz="1600" b="1">
            <a:solidFill>
              <a:srgbClr val="CEB187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3</xdr:col>
      <xdr:colOff>65483</xdr:colOff>
      <xdr:row>4</xdr:row>
      <xdr:rowOff>160891</xdr:rowOff>
    </xdr:from>
    <xdr:to>
      <xdr:col>3</xdr:col>
      <xdr:colOff>546220</xdr:colOff>
      <xdr:row>6</xdr:row>
      <xdr:rowOff>12370</xdr:rowOff>
    </xdr:to>
    <xdr:sp>
      <xdr:nvSpPr>
        <xdr:cNvPr id="178" name="Freeform 328"/>
        <xdr:cNvSpPr>
          <a:spLocks noChangeAspect="1" noChangeArrowheads="1"/>
        </xdr:cNvSpPr>
      </xdr:nvSpPr>
      <xdr:spPr>
        <a:xfrm>
          <a:off x="1102995" y="1031240"/>
          <a:ext cx="480695" cy="247650"/>
        </a:xfrm>
        <a:custGeom>
          <a:avLst/>
          <a:gdLst>
            <a:gd name="T0" fmla="*/ 585 w 1564"/>
            <a:gd name="T1" fmla="*/ 610 h 871"/>
            <a:gd name="T2" fmla="*/ 451 w 1564"/>
            <a:gd name="T3" fmla="*/ 744 h 871"/>
            <a:gd name="T4" fmla="*/ 585 w 1564"/>
            <a:gd name="T5" fmla="*/ 870 h 871"/>
            <a:gd name="T6" fmla="*/ 710 w 1564"/>
            <a:gd name="T7" fmla="*/ 744 h 871"/>
            <a:gd name="T8" fmla="*/ 585 w 1564"/>
            <a:gd name="T9" fmla="*/ 610 h 871"/>
            <a:gd name="T10" fmla="*/ 585 w 1564"/>
            <a:gd name="T11" fmla="*/ 811 h 871"/>
            <a:gd name="T12" fmla="*/ 518 w 1564"/>
            <a:gd name="T13" fmla="*/ 744 h 871"/>
            <a:gd name="T14" fmla="*/ 585 w 1564"/>
            <a:gd name="T15" fmla="*/ 677 h 871"/>
            <a:gd name="T16" fmla="*/ 643 w 1564"/>
            <a:gd name="T17" fmla="*/ 744 h 871"/>
            <a:gd name="T18" fmla="*/ 585 w 1564"/>
            <a:gd name="T19" fmla="*/ 811 h 871"/>
            <a:gd name="T20" fmla="*/ 1563 w 1564"/>
            <a:gd name="T21" fmla="*/ 519 h 871"/>
            <a:gd name="T22" fmla="*/ 1563 w 1564"/>
            <a:gd name="T23" fmla="*/ 652 h 871"/>
            <a:gd name="T24" fmla="*/ 1505 w 1564"/>
            <a:gd name="T25" fmla="*/ 719 h 871"/>
            <a:gd name="T26" fmla="*/ 1429 w 1564"/>
            <a:gd name="T27" fmla="*/ 719 h 871"/>
            <a:gd name="T28" fmla="*/ 1262 w 1564"/>
            <a:gd name="T29" fmla="*/ 569 h 871"/>
            <a:gd name="T30" fmla="*/ 1095 w 1564"/>
            <a:gd name="T31" fmla="*/ 719 h 871"/>
            <a:gd name="T32" fmla="*/ 752 w 1564"/>
            <a:gd name="T33" fmla="*/ 719 h 871"/>
            <a:gd name="T34" fmla="*/ 585 w 1564"/>
            <a:gd name="T35" fmla="*/ 569 h 871"/>
            <a:gd name="T36" fmla="*/ 409 w 1564"/>
            <a:gd name="T37" fmla="*/ 719 h 871"/>
            <a:gd name="T38" fmla="*/ 326 w 1564"/>
            <a:gd name="T39" fmla="*/ 719 h 871"/>
            <a:gd name="T40" fmla="*/ 267 w 1564"/>
            <a:gd name="T41" fmla="*/ 652 h 871"/>
            <a:gd name="T42" fmla="*/ 267 w 1564"/>
            <a:gd name="T43" fmla="*/ 519 h 871"/>
            <a:gd name="T44" fmla="*/ 1563 w 1564"/>
            <a:gd name="T45" fmla="*/ 519 h 871"/>
            <a:gd name="T46" fmla="*/ 1262 w 1564"/>
            <a:gd name="T47" fmla="*/ 610 h 871"/>
            <a:gd name="T48" fmla="*/ 1128 w 1564"/>
            <a:gd name="T49" fmla="*/ 744 h 871"/>
            <a:gd name="T50" fmla="*/ 1262 w 1564"/>
            <a:gd name="T51" fmla="*/ 870 h 871"/>
            <a:gd name="T52" fmla="*/ 1396 w 1564"/>
            <a:gd name="T53" fmla="*/ 744 h 871"/>
            <a:gd name="T54" fmla="*/ 1262 w 1564"/>
            <a:gd name="T55" fmla="*/ 610 h 871"/>
            <a:gd name="T56" fmla="*/ 1262 w 1564"/>
            <a:gd name="T57" fmla="*/ 811 h 871"/>
            <a:gd name="T58" fmla="*/ 1195 w 1564"/>
            <a:gd name="T59" fmla="*/ 744 h 871"/>
            <a:gd name="T60" fmla="*/ 1262 w 1564"/>
            <a:gd name="T61" fmla="*/ 677 h 871"/>
            <a:gd name="T62" fmla="*/ 1329 w 1564"/>
            <a:gd name="T63" fmla="*/ 744 h 871"/>
            <a:gd name="T64" fmla="*/ 1262 w 1564"/>
            <a:gd name="T65" fmla="*/ 811 h 871"/>
            <a:gd name="T66" fmla="*/ 1538 w 1564"/>
            <a:gd name="T67" fmla="*/ 376 h 871"/>
            <a:gd name="T68" fmla="*/ 1295 w 1564"/>
            <a:gd name="T69" fmla="*/ 134 h 871"/>
            <a:gd name="T70" fmla="*/ 1229 w 1564"/>
            <a:gd name="T71" fmla="*/ 109 h 871"/>
            <a:gd name="T72" fmla="*/ 1112 w 1564"/>
            <a:gd name="T73" fmla="*/ 109 h 871"/>
            <a:gd name="T74" fmla="*/ 1112 w 1564"/>
            <a:gd name="T75" fmla="*/ 59 h 871"/>
            <a:gd name="T76" fmla="*/ 1045 w 1564"/>
            <a:gd name="T77" fmla="*/ 0 h 871"/>
            <a:gd name="T78" fmla="*/ 326 w 1564"/>
            <a:gd name="T79" fmla="*/ 0 h 871"/>
            <a:gd name="T80" fmla="*/ 267 w 1564"/>
            <a:gd name="T81" fmla="*/ 59 h 871"/>
            <a:gd name="T82" fmla="*/ 267 w 1564"/>
            <a:gd name="T83" fmla="*/ 75 h 871"/>
            <a:gd name="T84" fmla="*/ 8 w 1564"/>
            <a:gd name="T85" fmla="*/ 101 h 871"/>
            <a:gd name="T86" fmla="*/ 459 w 1564"/>
            <a:gd name="T87" fmla="*/ 159 h 871"/>
            <a:gd name="T88" fmla="*/ 0 w 1564"/>
            <a:gd name="T89" fmla="*/ 209 h 871"/>
            <a:gd name="T90" fmla="*/ 459 w 1564"/>
            <a:gd name="T91" fmla="*/ 268 h 871"/>
            <a:gd name="T92" fmla="*/ 0 w 1564"/>
            <a:gd name="T93" fmla="*/ 309 h 871"/>
            <a:gd name="T94" fmla="*/ 267 w 1564"/>
            <a:gd name="T95" fmla="*/ 360 h 871"/>
            <a:gd name="T96" fmla="*/ 267 w 1564"/>
            <a:gd name="T97" fmla="*/ 485 h 871"/>
            <a:gd name="T98" fmla="*/ 1563 w 1564"/>
            <a:gd name="T99" fmla="*/ 485 h 871"/>
            <a:gd name="T100" fmla="*/ 1563 w 1564"/>
            <a:gd name="T101" fmla="*/ 435 h 871"/>
            <a:gd name="T102" fmla="*/ 1538 w 1564"/>
            <a:gd name="T103" fmla="*/ 376 h 871"/>
            <a:gd name="T104" fmla="*/ 1429 w 1564"/>
            <a:gd name="T105" fmla="*/ 385 h 871"/>
            <a:gd name="T106" fmla="*/ 1195 w 1564"/>
            <a:gd name="T107" fmla="*/ 385 h 871"/>
            <a:gd name="T108" fmla="*/ 1178 w 1564"/>
            <a:gd name="T109" fmla="*/ 376 h 871"/>
            <a:gd name="T110" fmla="*/ 1178 w 1564"/>
            <a:gd name="T111" fmla="*/ 193 h 871"/>
            <a:gd name="T112" fmla="*/ 1195 w 1564"/>
            <a:gd name="T113" fmla="*/ 184 h 871"/>
            <a:gd name="T114" fmla="*/ 1237 w 1564"/>
            <a:gd name="T115" fmla="*/ 184 h 871"/>
            <a:gd name="T116" fmla="*/ 1245 w 1564"/>
            <a:gd name="T117" fmla="*/ 184 h 871"/>
            <a:gd name="T118" fmla="*/ 1438 w 1564"/>
            <a:gd name="T119" fmla="*/ 368 h 871"/>
            <a:gd name="T120" fmla="*/ 1429 w 1564"/>
            <a:gd name="T121" fmla="*/ 385 h 871"/>
            <a:gd name="T122" fmla="*/ 1429 w 1564"/>
            <a:gd name="T123" fmla="*/ 385 h 871"/>
            <a:gd name="T124" fmla="*/ 1429 w 1564"/>
            <a:gd name="T125" fmla="*/ 385 h 87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  <a:cxn ang="0">
              <a:pos x="T112" y="T113"/>
            </a:cxn>
            <a:cxn ang="0">
              <a:pos x="T114" y="T115"/>
            </a:cxn>
            <a:cxn ang="0">
              <a:pos x="T116" y="T117"/>
            </a:cxn>
            <a:cxn ang="0">
              <a:pos x="T118" y="T119"/>
            </a:cxn>
            <a:cxn ang="0">
              <a:pos x="T120" y="T121"/>
            </a:cxn>
            <a:cxn ang="0">
              <a:pos x="T122" y="T123"/>
            </a:cxn>
            <a:cxn ang="0">
              <a:pos x="T124" y="T125"/>
            </a:cxn>
          </a:cxnLst>
          <a:rect l="0" t="0" r="r" b="b"/>
          <a:pathLst>
            <a:path w="1564" h="871">
              <a:moveTo>
                <a:pt x="585" y="610"/>
              </a:moveTo>
              <a:cubicBezTo>
                <a:pt x="510" y="610"/>
                <a:pt x="451" y="669"/>
                <a:pt x="451" y="744"/>
              </a:cubicBezTo>
              <a:cubicBezTo>
                <a:pt x="451" y="820"/>
                <a:pt x="510" y="870"/>
                <a:pt x="585" y="870"/>
              </a:cubicBezTo>
              <a:cubicBezTo>
                <a:pt x="652" y="870"/>
                <a:pt x="710" y="820"/>
                <a:pt x="710" y="744"/>
              </a:cubicBezTo>
              <a:cubicBezTo>
                <a:pt x="710" y="669"/>
                <a:pt x="652" y="610"/>
                <a:pt x="585" y="610"/>
              </a:cubicBezTo>
              <a:close/>
              <a:moveTo>
                <a:pt x="585" y="811"/>
              </a:moveTo>
              <a:cubicBezTo>
                <a:pt x="543" y="811"/>
                <a:pt x="518" y="778"/>
                <a:pt x="518" y="744"/>
              </a:cubicBezTo>
              <a:cubicBezTo>
                <a:pt x="518" y="711"/>
                <a:pt x="543" y="677"/>
                <a:pt x="585" y="677"/>
              </a:cubicBezTo>
              <a:cubicBezTo>
                <a:pt x="618" y="677"/>
                <a:pt x="643" y="711"/>
                <a:pt x="643" y="744"/>
              </a:cubicBezTo>
              <a:cubicBezTo>
                <a:pt x="643" y="778"/>
                <a:pt x="618" y="811"/>
                <a:pt x="585" y="811"/>
              </a:cubicBezTo>
              <a:close/>
              <a:moveTo>
                <a:pt x="1563" y="519"/>
              </a:moveTo>
              <a:cubicBezTo>
                <a:pt x="1563" y="652"/>
                <a:pt x="1563" y="652"/>
                <a:pt x="1563" y="652"/>
              </a:cubicBezTo>
              <a:cubicBezTo>
                <a:pt x="1563" y="694"/>
                <a:pt x="1538" y="719"/>
                <a:pt x="1505" y="719"/>
              </a:cubicBezTo>
              <a:cubicBezTo>
                <a:pt x="1429" y="719"/>
                <a:pt x="1429" y="719"/>
                <a:pt x="1429" y="719"/>
              </a:cubicBezTo>
              <a:cubicBezTo>
                <a:pt x="1421" y="636"/>
                <a:pt x="1346" y="569"/>
                <a:pt x="1262" y="569"/>
              </a:cubicBezTo>
              <a:cubicBezTo>
                <a:pt x="1178" y="569"/>
                <a:pt x="1103" y="636"/>
                <a:pt x="1095" y="719"/>
              </a:cubicBezTo>
              <a:cubicBezTo>
                <a:pt x="752" y="719"/>
                <a:pt x="752" y="719"/>
                <a:pt x="752" y="719"/>
              </a:cubicBezTo>
              <a:cubicBezTo>
                <a:pt x="735" y="636"/>
                <a:pt x="669" y="569"/>
                <a:pt x="585" y="569"/>
              </a:cubicBezTo>
              <a:cubicBezTo>
                <a:pt x="493" y="569"/>
                <a:pt x="426" y="636"/>
                <a:pt x="409" y="719"/>
              </a:cubicBezTo>
              <a:cubicBezTo>
                <a:pt x="326" y="719"/>
                <a:pt x="326" y="719"/>
                <a:pt x="326" y="719"/>
              </a:cubicBezTo>
              <a:cubicBezTo>
                <a:pt x="292" y="719"/>
                <a:pt x="267" y="694"/>
                <a:pt x="267" y="652"/>
              </a:cubicBezTo>
              <a:cubicBezTo>
                <a:pt x="267" y="519"/>
                <a:pt x="267" y="519"/>
                <a:pt x="267" y="519"/>
              </a:cubicBezTo>
              <a:lnTo>
                <a:pt x="1563" y="519"/>
              </a:lnTo>
              <a:close/>
              <a:moveTo>
                <a:pt x="1262" y="610"/>
              </a:moveTo>
              <a:cubicBezTo>
                <a:pt x="1187" y="610"/>
                <a:pt x="1128" y="669"/>
                <a:pt x="1128" y="744"/>
              </a:cubicBezTo>
              <a:cubicBezTo>
                <a:pt x="1128" y="820"/>
                <a:pt x="1187" y="870"/>
                <a:pt x="1262" y="870"/>
              </a:cubicBezTo>
              <a:cubicBezTo>
                <a:pt x="1337" y="870"/>
                <a:pt x="1396" y="820"/>
                <a:pt x="1396" y="744"/>
              </a:cubicBezTo>
              <a:cubicBezTo>
                <a:pt x="1396" y="669"/>
                <a:pt x="1337" y="610"/>
                <a:pt x="1262" y="610"/>
              </a:cubicBezTo>
              <a:close/>
              <a:moveTo>
                <a:pt x="1262" y="811"/>
              </a:moveTo>
              <a:cubicBezTo>
                <a:pt x="1229" y="811"/>
                <a:pt x="1195" y="778"/>
                <a:pt x="1195" y="744"/>
              </a:cubicBezTo>
              <a:cubicBezTo>
                <a:pt x="1195" y="711"/>
                <a:pt x="1229" y="677"/>
                <a:pt x="1262" y="677"/>
              </a:cubicBezTo>
              <a:cubicBezTo>
                <a:pt x="1295" y="677"/>
                <a:pt x="1329" y="711"/>
                <a:pt x="1329" y="744"/>
              </a:cubicBezTo>
              <a:cubicBezTo>
                <a:pt x="1329" y="778"/>
                <a:pt x="1295" y="811"/>
                <a:pt x="1262" y="811"/>
              </a:cubicBezTo>
              <a:close/>
              <a:moveTo>
                <a:pt x="1538" y="376"/>
              </a:moveTo>
              <a:cubicBezTo>
                <a:pt x="1295" y="134"/>
                <a:pt x="1295" y="134"/>
                <a:pt x="1295" y="134"/>
              </a:cubicBezTo>
              <a:cubicBezTo>
                <a:pt x="1279" y="117"/>
                <a:pt x="1254" y="109"/>
                <a:pt x="1229" y="109"/>
              </a:cubicBezTo>
              <a:cubicBezTo>
                <a:pt x="1112" y="109"/>
                <a:pt x="1112" y="109"/>
                <a:pt x="1112" y="109"/>
              </a:cubicBezTo>
              <a:cubicBezTo>
                <a:pt x="1112" y="59"/>
                <a:pt x="1112" y="59"/>
                <a:pt x="1112" y="59"/>
              </a:cubicBezTo>
              <a:cubicBezTo>
                <a:pt x="1112" y="25"/>
                <a:pt x="1078" y="0"/>
                <a:pt x="1045" y="0"/>
              </a:cubicBezTo>
              <a:cubicBezTo>
                <a:pt x="326" y="0"/>
                <a:pt x="326" y="0"/>
                <a:pt x="326" y="0"/>
              </a:cubicBezTo>
              <a:cubicBezTo>
                <a:pt x="292" y="0"/>
                <a:pt x="267" y="25"/>
                <a:pt x="267" y="59"/>
              </a:cubicBezTo>
              <a:cubicBezTo>
                <a:pt x="267" y="75"/>
                <a:pt x="267" y="75"/>
                <a:pt x="267" y="75"/>
              </a:cubicBezTo>
              <a:cubicBezTo>
                <a:pt x="8" y="101"/>
                <a:pt x="8" y="101"/>
                <a:pt x="8" y="101"/>
              </a:cubicBezTo>
              <a:cubicBezTo>
                <a:pt x="459" y="159"/>
                <a:pt x="459" y="159"/>
                <a:pt x="459" y="159"/>
              </a:cubicBezTo>
              <a:cubicBezTo>
                <a:pt x="0" y="209"/>
                <a:pt x="0" y="209"/>
                <a:pt x="0" y="209"/>
              </a:cubicBezTo>
              <a:cubicBezTo>
                <a:pt x="459" y="268"/>
                <a:pt x="459" y="268"/>
                <a:pt x="459" y="268"/>
              </a:cubicBezTo>
              <a:cubicBezTo>
                <a:pt x="0" y="309"/>
                <a:pt x="0" y="309"/>
                <a:pt x="0" y="309"/>
              </a:cubicBezTo>
              <a:cubicBezTo>
                <a:pt x="267" y="360"/>
                <a:pt x="267" y="360"/>
                <a:pt x="267" y="360"/>
              </a:cubicBezTo>
              <a:cubicBezTo>
                <a:pt x="267" y="485"/>
                <a:pt x="267" y="485"/>
                <a:pt x="267" y="485"/>
              </a:cubicBezTo>
              <a:cubicBezTo>
                <a:pt x="1563" y="485"/>
                <a:pt x="1563" y="485"/>
                <a:pt x="1563" y="485"/>
              </a:cubicBezTo>
              <a:cubicBezTo>
                <a:pt x="1563" y="435"/>
                <a:pt x="1563" y="435"/>
                <a:pt x="1563" y="435"/>
              </a:cubicBezTo>
              <a:cubicBezTo>
                <a:pt x="1563" y="410"/>
                <a:pt x="1555" y="393"/>
                <a:pt x="1538" y="376"/>
              </a:cubicBezTo>
              <a:close/>
              <a:moveTo>
                <a:pt x="1429" y="385"/>
              </a:moveTo>
              <a:cubicBezTo>
                <a:pt x="1195" y="385"/>
                <a:pt x="1195" y="385"/>
                <a:pt x="1195" y="385"/>
              </a:cubicBezTo>
              <a:cubicBezTo>
                <a:pt x="1187" y="385"/>
                <a:pt x="1178" y="376"/>
                <a:pt x="1178" y="376"/>
              </a:cubicBezTo>
              <a:cubicBezTo>
                <a:pt x="1178" y="193"/>
                <a:pt x="1178" y="193"/>
                <a:pt x="1178" y="193"/>
              </a:cubicBezTo>
              <a:cubicBezTo>
                <a:pt x="1178" y="184"/>
                <a:pt x="1187" y="184"/>
                <a:pt x="1195" y="184"/>
              </a:cubicBezTo>
              <a:cubicBezTo>
                <a:pt x="1237" y="184"/>
                <a:pt x="1237" y="184"/>
                <a:pt x="1237" y="184"/>
              </a:cubicBezTo>
              <a:lnTo>
                <a:pt x="1245" y="184"/>
              </a:lnTo>
              <a:cubicBezTo>
                <a:pt x="1438" y="368"/>
                <a:pt x="1438" y="368"/>
                <a:pt x="1438" y="368"/>
              </a:cubicBezTo>
              <a:cubicBezTo>
                <a:pt x="1446" y="376"/>
                <a:pt x="1438" y="385"/>
                <a:pt x="1429" y="385"/>
              </a:cubicBezTo>
              <a:close/>
              <a:moveTo>
                <a:pt x="1429" y="385"/>
              </a:moveTo>
              <a:lnTo>
                <a:pt x="1429" y="385"/>
              </a:lnTo>
              <a:close/>
            </a:path>
          </a:pathLst>
        </a:custGeom>
        <a:solidFill>
          <a:srgbClr val="CEB187"/>
        </a:solidFill>
        <a:ln>
          <a:noFill/>
        </a:ln>
        <a:effectLst/>
      </xdr:spPr>
      <xdr:txBody>
        <a:bodyPr wrap="square" lIns="243785" tIns="121892" rIns="243785" bIns="121892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en-US" sz="2400"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84377</xdr:colOff>
      <xdr:row>4</xdr:row>
      <xdr:rowOff>179057</xdr:rowOff>
    </xdr:from>
    <xdr:to>
      <xdr:col>1</xdr:col>
      <xdr:colOff>639245</xdr:colOff>
      <xdr:row>6</xdr:row>
      <xdr:rowOff>12370</xdr:rowOff>
    </xdr:to>
    <xdr:sp>
      <xdr:nvSpPr>
        <xdr:cNvPr id="179" name="Freeform 33"/>
        <xdr:cNvSpPr>
          <a:spLocks noChangeAspect="1" noEditPoints="1"/>
        </xdr:cNvSpPr>
      </xdr:nvSpPr>
      <xdr:spPr>
        <a:xfrm>
          <a:off x="349885" y="1049020"/>
          <a:ext cx="533400" cy="229870"/>
        </a:xfrm>
        <a:custGeom>
          <a:avLst/>
          <a:gdLst/>
          <a:ahLst/>
          <a:cxnLst>
            <a:cxn ang="0">
              <a:pos x="169" y="67"/>
            </a:cxn>
            <a:cxn ang="0">
              <a:pos x="156" y="80"/>
            </a:cxn>
            <a:cxn ang="0">
              <a:pos x="169" y="92"/>
            </a:cxn>
            <a:cxn ang="0">
              <a:pos x="181" y="80"/>
            </a:cxn>
            <a:cxn ang="0">
              <a:pos x="169" y="67"/>
            </a:cxn>
            <a:cxn ang="0">
              <a:pos x="169" y="86"/>
            </a:cxn>
            <a:cxn ang="0">
              <a:pos x="163" y="80"/>
            </a:cxn>
            <a:cxn ang="0">
              <a:pos x="169" y="73"/>
            </a:cxn>
            <a:cxn ang="0">
              <a:pos x="175" y="80"/>
            </a:cxn>
            <a:cxn ang="0">
              <a:pos x="169" y="86"/>
            </a:cxn>
            <a:cxn ang="0">
              <a:pos x="0" y="57"/>
            </a:cxn>
            <a:cxn ang="0">
              <a:pos x="23" y="57"/>
            </a:cxn>
            <a:cxn ang="0">
              <a:pos x="0" y="30"/>
            </a:cxn>
            <a:cxn ang="0">
              <a:pos x="0" y="26"/>
            </a:cxn>
            <a:cxn ang="0">
              <a:pos x="29" y="0"/>
            </a:cxn>
            <a:cxn ang="0">
              <a:pos x="101" y="0"/>
            </a:cxn>
            <a:cxn ang="0">
              <a:pos x="130" y="26"/>
            </a:cxn>
            <a:cxn ang="0">
              <a:pos x="130" y="30"/>
            </a:cxn>
            <a:cxn ang="0">
              <a:pos x="107" y="57"/>
            </a:cxn>
            <a:cxn ang="0">
              <a:pos x="130" y="57"/>
            </a:cxn>
            <a:cxn ang="0">
              <a:pos x="130" y="64"/>
            </a:cxn>
            <a:cxn ang="0">
              <a:pos x="0" y="64"/>
            </a:cxn>
            <a:cxn ang="0">
              <a:pos x="0" y="57"/>
            </a:cxn>
            <a:cxn ang="0">
              <a:pos x="14" y="67"/>
            </a:cxn>
            <a:cxn ang="0">
              <a:pos x="2" y="80"/>
            </a:cxn>
            <a:cxn ang="0">
              <a:pos x="14" y="92"/>
            </a:cxn>
            <a:cxn ang="0">
              <a:pos x="26" y="80"/>
            </a:cxn>
            <a:cxn ang="0">
              <a:pos x="14" y="67"/>
            </a:cxn>
            <a:cxn ang="0">
              <a:pos x="14" y="86"/>
            </a:cxn>
            <a:cxn ang="0">
              <a:pos x="8" y="80"/>
            </a:cxn>
            <a:cxn ang="0">
              <a:pos x="14" y="74"/>
            </a:cxn>
            <a:cxn ang="0">
              <a:pos x="20" y="80"/>
            </a:cxn>
            <a:cxn ang="0">
              <a:pos x="14" y="86"/>
            </a:cxn>
            <a:cxn ang="0">
              <a:pos x="195" y="37"/>
            </a:cxn>
            <a:cxn ang="0">
              <a:pos x="189" y="37"/>
            </a:cxn>
            <a:cxn ang="0">
              <a:pos x="162" y="14"/>
            </a:cxn>
            <a:cxn ang="0">
              <a:pos x="137" y="14"/>
            </a:cxn>
            <a:cxn ang="0">
              <a:pos x="137" y="74"/>
            </a:cxn>
            <a:cxn ang="0">
              <a:pos x="152" y="74"/>
            </a:cxn>
            <a:cxn ang="0">
              <a:pos x="169" y="62"/>
            </a:cxn>
            <a:cxn ang="0">
              <a:pos x="185" y="74"/>
            </a:cxn>
            <a:cxn ang="0">
              <a:pos x="207" y="74"/>
            </a:cxn>
            <a:cxn ang="0">
              <a:pos x="207" y="52"/>
            </a:cxn>
            <a:cxn ang="0">
              <a:pos x="195" y="37"/>
            </a:cxn>
            <a:cxn ang="0">
              <a:pos x="163" y="37"/>
            </a:cxn>
            <a:cxn ang="0">
              <a:pos x="163" y="17"/>
            </a:cxn>
            <a:cxn ang="0">
              <a:pos x="185" y="36"/>
            </a:cxn>
            <a:cxn ang="0">
              <a:pos x="163" y="37"/>
            </a:cxn>
            <a:cxn ang="0">
              <a:pos x="57" y="67"/>
            </a:cxn>
            <a:cxn ang="0">
              <a:pos x="130" y="67"/>
            </a:cxn>
            <a:cxn ang="0">
              <a:pos x="130" y="77"/>
            </a:cxn>
            <a:cxn ang="0">
              <a:pos x="57" y="77"/>
            </a:cxn>
            <a:cxn ang="0">
              <a:pos x="57" y="67"/>
            </a:cxn>
            <a:cxn ang="0">
              <a:pos x="41" y="67"/>
            </a:cxn>
            <a:cxn ang="0">
              <a:pos x="29" y="80"/>
            </a:cxn>
            <a:cxn ang="0">
              <a:pos x="41" y="92"/>
            </a:cxn>
            <a:cxn ang="0">
              <a:pos x="53" y="80"/>
            </a:cxn>
            <a:cxn ang="0">
              <a:pos x="41" y="67"/>
            </a:cxn>
            <a:cxn ang="0">
              <a:pos x="41" y="86"/>
            </a:cxn>
            <a:cxn ang="0">
              <a:pos x="35" y="80"/>
            </a:cxn>
            <a:cxn ang="0">
              <a:pos x="41" y="74"/>
            </a:cxn>
            <a:cxn ang="0">
              <a:pos x="47" y="80"/>
            </a:cxn>
            <a:cxn ang="0">
              <a:pos x="41" y="86"/>
            </a:cxn>
          </a:cxnLst>
          <a:rect l="0" t="0" r="r" b="b"/>
          <a:pathLst>
            <a:path w="207" h="92">
              <a:moveTo>
                <a:pt x="169" y="67"/>
              </a:moveTo>
              <a:cubicBezTo>
                <a:pt x="162" y="67"/>
                <a:pt x="156" y="73"/>
                <a:pt x="156" y="80"/>
              </a:cubicBezTo>
              <a:cubicBezTo>
                <a:pt x="156" y="86"/>
                <a:pt x="162" y="92"/>
                <a:pt x="169" y="92"/>
              </a:cubicBezTo>
              <a:cubicBezTo>
                <a:pt x="175" y="92"/>
                <a:pt x="181" y="86"/>
                <a:pt x="181" y="80"/>
              </a:cubicBezTo>
              <a:cubicBezTo>
                <a:pt x="181" y="73"/>
                <a:pt x="175" y="67"/>
                <a:pt x="169" y="67"/>
              </a:cubicBezTo>
              <a:close/>
              <a:moveTo>
                <a:pt x="169" y="86"/>
              </a:moveTo>
              <a:cubicBezTo>
                <a:pt x="165" y="86"/>
                <a:pt x="163" y="83"/>
                <a:pt x="163" y="80"/>
              </a:cubicBezTo>
              <a:cubicBezTo>
                <a:pt x="163" y="76"/>
                <a:pt x="165" y="73"/>
                <a:pt x="169" y="73"/>
              </a:cubicBezTo>
              <a:cubicBezTo>
                <a:pt x="172" y="73"/>
                <a:pt x="175" y="76"/>
                <a:pt x="175" y="80"/>
              </a:cubicBezTo>
              <a:cubicBezTo>
                <a:pt x="175" y="83"/>
                <a:pt x="172" y="86"/>
                <a:pt x="169" y="86"/>
              </a:cubicBezTo>
              <a:close/>
              <a:moveTo>
                <a:pt x="0" y="57"/>
              </a:moveTo>
              <a:cubicBezTo>
                <a:pt x="23" y="57"/>
                <a:pt x="23" y="57"/>
                <a:pt x="23" y="57"/>
              </a:cubicBezTo>
              <a:cubicBezTo>
                <a:pt x="10" y="54"/>
                <a:pt x="0" y="43"/>
                <a:pt x="0" y="30"/>
              </a:cubicBezTo>
              <a:cubicBezTo>
                <a:pt x="0" y="26"/>
                <a:pt x="0" y="26"/>
                <a:pt x="0" y="26"/>
              </a:cubicBezTo>
              <a:cubicBezTo>
                <a:pt x="0" y="12"/>
                <a:pt x="13" y="0"/>
                <a:pt x="29" y="0"/>
              </a:cubicBezTo>
              <a:cubicBezTo>
                <a:pt x="101" y="0"/>
                <a:pt x="101" y="0"/>
                <a:pt x="101" y="0"/>
              </a:cubicBezTo>
              <a:cubicBezTo>
                <a:pt x="117" y="0"/>
                <a:pt x="130" y="12"/>
                <a:pt x="130" y="26"/>
              </a:cubicBezTo>
              <a:cubicBezTo>
                <a:pt x="130" y="30"/>
                <a:pt x="130" y="30"/>
                <a:pt x="130" y="30"/>
              </a:cubicBezTo>
              <a:cubicBezTo>
                <a:pt x="130" y="43"/>
                <a:pt x="120" y="54"/>
                <a:pt x="107" y="57"/>
              </a:cubicBezTo>
              <a:cubicBezTo>
                <a:pt x="130" y="57"/>
                <a:pt x="130" y="57"/>
                <a:pt x="130" y="57"/>
              </a:cubicBezTo>
              <a:cubicBezTo>
                <a:pt x="130" y="64"/>
                <a:pt x="130" y="64"/>
                <a:pt x="130" y="64"/>
              </a:cubicBezTo>
              <a:cubicBezTo>
                <a:pt x="0" y="64"/>
                <a:pt x="0" y="64"/>
                <a:pt x="0" y="64"/>
              </a:cubicBezTo>
              <a:lnTo>
                <a:pt x="0" y="57"/>
              </a:lnTo>
              <a:close/>
              <a:moveTo>
                <a:pt x="14" y="67"/>
              </a:moveTo>
              <a:cubicBezTo>
                <a:pt x="7" y="67"/>
                <a:pt x="2" y="73"/>
                <a:pt x="2" y="80"/>
              </a:cubicBezTo>
              <a:cubicBezTo>
                <a:pt x="2" y="86"/>
                <a:pt x="7" y="92"/>
                <a:pt x="14" y="92"/>
              </a:cubicBezTo>
              <a:cubicBezTo>
                <a:pt x="21" y="92"/>
                <a:pt x="26" y="86"/>
                <a:pt x="26" y="80"/>
              </a:cubicBezTo>
              <a:cubicBezTo>
                <a:pt x="26" y="73"/>
                <a:pt x="21" y="67"/>
                <a:pt x="14" y="67"/>
              </a:cubicBezTo>
              <a:close/>
              <a:moveTo>
                <a:pt x="14" y="86"/>
              </a:moveTo>
              <a:cubicBezTo>
                <a:pt x="11" y="86"/>
                <a:pt x="8" y="83"/>
                <a:pt x="8" y="80"/>
              </a:cubicBezTo>
              <a:cubicBezTo>
                <a:pt x="8" y="76"/>
                <a:pt x="11" y="74"/>
                <a:pt x="14" y="74"/>
              </a:cubicBezTo>
              <a:cubicBezTo>
                <a:pt x="17" y="74"/>
                <a:pt x="20" y="76"/>
                <a:pt x="20" y="80"/>
              </a:cubicBezTo>
              <a:cubicBezTo>
                <a:pt x="20" y="83"/>
                <a:pt x="17" y="86"/>
                <a:pt x="14" y="86"/>
              </a:cubicBezTo>
              <a:close/>
              <a:moveTo>
                <a:pt x="195" y="37"/>
              </a:moveTo>
              <a:cubicBezTo>
                <a:pt x="189" y="37"/>
                <a:pt x="189" y="37"/>
                <a:pt x="189" y="37"/>
              </a:cubicBezTo>
              <a:cubicBezTo>
                <a:pt x="189" y="37"/>
                <a:pt x="173" y="14"/>
                <a:pt x="162" y="14"/>
              </a:cubicBezTo>
              <a:cubicBezTo>
                <a:pt x="137" y="14"/>
                <a:pt x="137" y="14"/>
                <a:pt x="137" y="14"/>
              </a:cubicBezTo>
              <a:cubicBezTo>
                <a:pt x="137" y="74"/>
                <a:pt x="137" y="74"/>
                <a:pt x="137" y="74"/>
              </a:cubicBezTo>
              <a:cubicBezTo>
                <a:pt x="152" y="74"/>
                <a:pt x="152" y="74"/>
                <a:pt x="152" y="74"/>
              </a:cubicBezTo>
              <a:cubicBezTo>
                <a:pt x="154" y="67"/>
                <a:pt x="161" y="62"/>
                <a:pt x="169" y="62"/>
              </a:cubicBezTo>
              <a:cubicBezTo>
                <a:pt x="176" y="62"/>
                <a:pt x="183" y="67"/>
                <a:pt x="185" y="74"/>
              </a:cubicBezTo>
              <a:cubicBezTo>
                <a:pt x="207" y="74"/>
                <a:pt x="207" y="74"/>
                <a:pt x="207" y="74"/>
              </a:cubicBezTo>
              <a:cubicBezTo>
                <a:pt x="207" y="52"/>
                <a:pt x="207" y="52"/>
                <a:pt x="207" y="52"/>
              </a:cubicBezTo>
              <a:cubicBezTo>
                <a:pt x="207" y="43"/>
                <a:pt x="206" y="37"/>
                <a:pt x="195" y="37"/>
              </a:cubicBezTo>
              <a:close/>
              <a:moveTo>
                <a:pt x="163" y="37"/>
              </a:moveTo>
              <a:cubicBezTo>
                <a:pt x="163" y="17"/>
                <a:pt x="163" y="17"/>
                <a:pt x="163" y="17"/>
              </a:cubicBezTo>
              <a:cubicBezTo>
                <a:pt x="170" y="17"/>
                <a:pt x="185" y="36"/>
                <a:pt x="185" y="36"/>
              </a:cubicBezTo>
              <a:lnTo>
                <a:pt x="163" y="37"/>
              </a:lnTo>
              <a:close/>
              <a:moveTo>
                <a:pt x="57" y="67"/>
              </a:moveTo>
              <a:cubicBezTo>
                <a:pt x="130" y="67"/>
                <a:pt x="130" y="67"/>
                <a:pt x="130" y="67"/>
              </a:cubicBezTo>
              <a:cubicBezTo>
                <a:pt x="130" y="77"/>
                <a:pt x="130" y="77"/>
                <a:pt x="130" y="77"/>
              </a:cubicBezTo>
              <a:cubicBezTo>
                <a:pt x="57" y="77"/>
                <a:pt x="57" y="77"/>
                <a:pt x="57" y="77"/>
              </a:cubicBezTo>
              <a:lnTo>
                <a:pt x="57" y="67"/>
              </a:lnTo>
              <a:close/>
              <a:moveTo>
                <a:pt x="41" y="67"/>
              </a:moveTo>
              <a:cubicBezTo>
                <a:pt x="34" y="67"/>
                <a:pt x="29" y="73"/>
                <a:pt x="29" y="80"/>
              </a:cubicBezTo>
              <a:cubicBezTo>
                <a:pt x="29" y="86"/>
                <a:pt x="34" y="92"/>
                <a:pt x="41" y="92"/>
              </a:cubicBezTo>
              <a:cubicBezTo>
                <a:pt x="48" y="92"/>
                <a:pt x="53" y="86"/>
                <a:pt x="53" y="80"/>
              </a:cubicBezTo>
              <a:cubicBezTo>
                <a:pt x="53" y="73"/>
                <a:pt x="48" y="67"/>
                <a:pt x="41" y="67"/>
              </a:cubicBezTo>
              <a:close/>
              <a:moveTo>
                <a:pt x="41" y="86"/>
              </a:moveTo>
              <a:cubicBezTo>
                <a:pt x="38" y="86"/>
                <a:pt x="35" y="83"/>
                <a:pt x="35" y="80"/>
              </a:cubicBezTo>
              <a:cubicBezTo>
                <a:pt x="35" y="76"/>
                <a:pt x="38" y="74"/>
                <a:pt x="41" y="74"/>
              </a:cubicBezTo>
              <a:cubicBezTo>
                <a:pt x="44" y="74"/>
                <a:pt x="47" y="76"/>
                <a:pt x="47" y="80"/>
              </a:cubicBezTo>
              <a:cubicBezTo>
                <a:pt x="47" y="83"/>
                <a:pt x="44" y="86"/>
                <a:pt x="41" y="86"/>
              </a:cubicBezTo>
              <a:close/>
            </a:path>
          </a:pathLst>
        </a:custGeom>
        <a:solidFill>
          <a:srgbClr val="CEB187"/>
        </a:solidFill>
        <a:ln w="9525">
          <a:noFill/>
          <a:round/>
        </a:ln>
      </xdr:spPr>
      <xdr:txBody>
        <a:bodyPr vert="horz" wrap="square" lIns="91440" tIns="45720" rIns="91440" bIns="45720" numCol="1" anchor="t" anchorCtr="0" compatLnSpc="1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en-US" sz="1800" b="0" i="0" u="none" strike="noStrike" kern="1200" cap="none" spc="0" normalizeH="0" baseline="0">
            <a:ln>
              <a:noFill/>
            </a:ln>
            <a:solidFill>
              <a:schemeClr val="tx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187913</xdr:colOff>
      <xdr:row>4</xdr:row>
      <xdr:rowOff>150898</xdr:rowOff>
    </xdr:from>
    <xdr:to>
      <xdr:col>7</xdr:col>
      <xdr:colOff>488156</xdr:colOff>
      <xdr:row>6</xdr:row>
      <xdr:rowOff>20745</xdr:rowOff>
    </xdr:to>
    <xdr:sp>
      <xdr:nvSpPr>
        <xdr:cNvPr id="180" name="Freeform 15"/>
        <xdr:cNvSpPr>
          <a:spLocks noEditPoints="1"/>
        </xdr:cNvSpPr>
      </xdr:nvSpPr>
      <xdr:spPr>
        <a:xfrm>
          <a:off x="2853690" y="1021080"/>
          <a:ext cx="300355" cy="266065"/>
        </a:xfrm>
        <a:custGeom>
          <a:avLst/>
          <a:gdLst>
            <a:gd name="T0" fmla="*/ 46 w 91"/>
            <a:gd name="T1" fmla="*/ 64 h 91"/>
            <a:gd name="T2" fmla="*/ 32 w 91"/>
            <a:gd name="T3" fmla="*/ 59 h 91"/>
            <a:gd name="T4" fmla="*/ 26 w 91"/>
            <a:gd name="T5" fmla="*/ 45 h 91"/>
            <a:gd name="T6" fmla="*/ 32 w 91"/>
            <a:gd name="T7" fmla="*/ 31 h 91"/>
            <a:gd name="T8" fmla="*/ 46 w 91"/>
            <a:gd name="T9" fmla="*/ 25 h 91"/>
            <a:gd name="T10" fmla="*/ 60 w 91"/>
            <a:gd name="T11" fmla="*/ 31 h 91"/>
            <a:gd name="T12" fmla="*/ 65 w 91"/>
            <a:gd name="T13" fmla="*/ 45 h 91"/>
            <a:gd name="T14" fmla="*/ 60 w 91"/>
            <a:gd name="T15" fmla="*/ 59 h 91"/>
            <a:gd name="T16" fmla="*/ 46 w 91"/>
            <a:gd name="T17" fmla="*/ 64 h 91"/>
            <a:gd name="T18" fmla="*/ 53 w 91"/>
            <a:gd name="T19" fmla="*/ 0 h 91"/>
            <a:gd name="T20" fmla="*/ 39 w 91"/>
            <a:gd name="T21" fmla="*/ 0 h 91"/>
            <a:gd name="T22" fmla="*/ 39 w 91"/>
            <a:gd name="T23" fmla="*/ 10 h 91"/>
            <a:gd name="T24" fmla="*/ 26 w 91"/>
            <a:gd name="T25" fmla="*/ 15 h 91"/>
            <a:gd name="T26" fmla="*/ 19 w 91"/>
            <a:gd name="T27" fmla="*/ 8 h 91"/>
            <a:gd name="T28" fmla="*/ 9 w 91"/>
            <a:gd name="T29" fmla="*/ 18 h 91"/>
            <a:gd name="T30" fmla="*/ 16 w 91"/>
            <a:gd name="T31" fmla="*/ 26 h 91"/>
            <a:gd name="T32" fmla="*/ 11 w 91"/>
            <a:gd name="T33" fmla="*/ 38 h 91"/>
            <a:gd name="T34" fmla="*/ 0 w 91"/>
            <a:gd name="T35" fmla="*/ 38 h 91"/>
            <a:gd name="T36" fmla="*/ 0 w 91"/>
            <a:gd name="T37" fmla="*/ 52 h 91"/>
            <a:gd name="T38" fmla="*/ 11 w 91"/>
            <a:gd name="T39" fmla="*/ 52 h 91"/>
            <a:gd name="T40" fmla="*/ 17 w 91"/>
            <a:gd name="T41" fmla="*/ 64 h 91"/>
            <a:gd name="T42" fmla="*/ 9 w 91"/>
            <a:gd name="T43" fmla="*/ 72 h 91"/>
            <a:gd name="T44" fmla="*/ 19 w 91"/>
            <a:gd name="T45" fmla="*/ 82 h 91"/>
            <a:gd name="T46" fmla="*/ 27 w 91"/>
            <a:gd name="T47" fmla="*/ 74 h 91"/>
            <a:gd name="T48" fmla="*/ 39 w 91"/>
            <a:gd name="T49" fmla="*/ 79 h 91"/>
            <a:gd name="T50" fmla="*/ 39 w 91"/>
            <a:gd name="T51" fmla="*/ 91 h 91"/>
            <a:gd name="T52" fmla="*/ 53 w 91"/>
            <a:gd name="T53" fmla="*/ 91 h 91"/>
            <a:gd name="T54" fmla="*/ 53 w 91"/>
            <a:gd name="T55" fmla="*/ 79 h 91"/>
            <a:gd name="T56" fmla="*/ 65 w 91"/>
            <a:gd name="T57" fmla="*/ 74 h 91"/>
            <a:gd name="T58" fmla="*/ 73 w 91"/>
            <a:gd name="T59" fmla="*/ 82 h 91"/>
            <a:gd name="T60" fmla="*/ 83 w 91"/>
            <a:gd name="T61" fmla="*/ 72 h 91"/>
            <a:gd name="T62" fmla="*/ 75 w 91"/>
            <a:gd name="T63" fmla="*/ 64 h 91"/>
            <a:gd name="T64" fmla="*/ 80 w 91"/>
            <a:gd name="T65" fmla="*/ 52 h 91"/>
            <a:gd name="T66" fmla="*/ 91 w 91"/>
            <a:gd name="T67" fmla="*/ 52 h 91"/>
            <a:gd name="T68" fmla="*/ 91 w 91"/>
            <a:gd name="T69" fmla="*/ 38 h 91"/>
            <a:gd name="T70" fmla="*/ 80 w 91"/>
            <a:gd name="T71" fmla="*/ 38 h 91"/>
            <a:gd name="T72" fmla="*/ 75 w 91"/>
            <a:gd name="T73" fmla="*/ 26 h 91"/>
            <a:gd name="T74" fmla="*/ 83 w 91"/>
            <a:gd name="T75" fmla="*/ 18 h 91"/>
            <a:gd name="T76" fmla="*/ 73 w 91"/>
            <a:gd name="T77" fmla="*/ 8 h 91"/>
            <a:gd name="T78" fmla="*/ 65 w 91"/>
            <a:gd name="T79" fmla="*/ 15 h 91"/>
            <a:gd name="T80" fmla="*/ 53 w 91"/>
            <a:gd name="T81" fmla="*/ 10 h 91"/>
            <a:gd name="T82" fmla="*/ 53 w 91"/>
            <a:gd name="T83" fmla="*/ 0 h 9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</a:cxnLst>
          <a:rect l="0" t="0" r="r" b="b"/>
          <a:pathLst>
            <a:path w="91" h="91">
              <a:moveTo>
                <a:pt x="46" y="64"/>
              </a:moveTo>
              <a:cubicBezTo>
                <a:pt x="40" y="64"/>
                <a:pt x="36" y="62"/>
                <a:pt x="32" y="59"/>
              </a:cubicBezTo>
              <a:cubicBezTo>
                <a:pt x="29" y="55"/>
                <a:pt x="26" y="50"/>
                <a:pt x="26" y="45"/>
              </a:cubicBezTo>
              <a:cubicBezTo>
                <a:pt x="26" y="39"/>
                <a:pt x="29" y="35"/>
                <a:pt x="32" y="31"/>
              </a:cubicBezTo>
              <a:cubicBezTo>
                <a:pt x="36" y="27"/>
                <a:pt x="40" y="25"/>
                <a:pt x="46" y="25"/>
              </a:cubicBezTo>
              <a:cubicBezTo>
                <a:pt x="51" y="25"/>
                <a:pt x="56" y="27"/>
                <a:pt x="60" y="31"/>
              </a:cubicBezTo>
              <a:cubicBezTo>
                <a:pt x="63" y="35"/>
                <a:pt x="65" y="39"/>
                <a:pt x="65" y="45"/>
              </a:cubicBezTo>
              <a:cubicBezTo>
                <a:pt x="65" y="50"/>
                <a:pt x="63" y="55"/>
                <a:pt x="60" y="59"/>
              </a:cubicBezTo>
              <a:cubicBezTo>
                <a:pt x="56" y="62"/>
                <a:pt x="51" y="64"/>
                <a:pt x="46" y="64"/>
              </a:cubicBezTo>
              <a:moveTo>
                <a:pt x="53" y="0"/>
              </a:moveTo>
              <a:cubicBezTo>
                <a:pt x="39" y="0"/>
                <a:pt x="39" y="0"/>
                <a:pt x="39" y="0"/>
              </a:cubicBezTo>
              <a:cubicBezTo>
                <a:pt x="39" y="10"/>
                <a:pt x="39" y="10"/>
                <a:pt x="39" y="10"/>
              </a:cubicBezTo>
              <a:cubicBezTo>
                <a:pt x="34" y="11"/>
                <a:pt x="30" y="13"/>
                <a:pt x="26" y="15"/>
              </a:cubicBezTo>
              <a:cubicBezTo>
                <a:pt x="19" y="8"/>
                <a:pt x="19" y="8"/>
                <a:pt x="19" y="8"/>
              </a:cubicBezTo>
              <a:cubicBezTo>
                <a:pt x="9" y="18"/>
                <a:pt x="9" y="18"/>
                <a:pt x="9" y="18"/>
              </a:cubicBezTo>
              <a:cubicBezTo>
                <a:pt x="16" y="26"/>
                <a:pt x="16" y="26"/>
                <a:pt x="16" y="26"/>
              </a:cubicBezTo>
              <a:cubicBezTo>
                <a:pt x="14" y="29"/>
                <a:pt x="12" y="34"/>
                <a:pt x="11" y="38"/>
              </a:cubicBezTo>
              <a:cubicBezTo>
                <a:pt x="0" y="38"/>
                <a:pt x="0" y="38"/>
                <a:pt x="0" y="38"/>
              </a:cubicBezTo>
              <a:cubicBezTo>
                <a:pt x="0" y="52"/>
                <a:pt x="0" y="52"/>
                <a:pt x="0" y="52"/>
              </a:cubicBezTo>
              <a:cubicBezTo>
                <a:pt x="11" y="52"/>
                <a:pt x="11" y="52"/>
                <a:pt x="11" y="52"/>
              </a:cubicBezTo>
              <a:cubicBezTo>
                <a:pt x="12" y="57"/>
                <a:pt x="14" y="61"/>
                <a:pt x="17" y="64"/>
              </a:cubicBezTo>
              <a:cubicBezTo>
                <a:pt x="9" y="72"/>
                <a:pt x="9" y="72"/>
                <a:pt x="9" y="72"/>
              </a:cubicBezTo>
              <a:cubicBezTo>
                <a:pt x="19" y="82"/>
                <a:pt x="19" y="82"/>
                <a:pt x="19" y="82"/>
              </a:cubicBezTo>
              <a:cubicBezTo>
                <a:pt x="27" y="74"/>
                <a:pt x="27" y="74"/>
                <a:pt x="27" y="74"/>
              </a:cubicBezTo>
              <a:cubicBezTo>
                <a:pt x="30" y="77"/>
                <a:pt x="34" y="78"/>
                <a:pt x="39" y="79"/>
              </a:cubicBezTo>
              <a:cubicBezTo>
                <a:pt x="39" y="91"/>
                <a:pt x="39" y="91"/>
                <a:pt x="39" y="91"/>
              </a:cubicBezTo>
              <a:cubicBezTo>
                <a:pt x="53" y="91"/>
                <a:pt x="53" y="91"/>
                <a:pt x="53" y="91"/>
              </a:cubicBezTo>
              <a:cubicBezTo>
                <a:pt x="53" y="79"/>
                <a:pt x="53" y="79"/>
                <a:pt x="53" y="79"/>
              </a:cubicBezTo>
              <a:cubicBezTo>
                <a:pt x="57" y="78"/>
                <a:pt x="61" y="77"/>
                <a:pt x="65" y="74"/>
              </a:cubicBezTo>
              <a:cubicBezTo>
                <a:pt x="73" y="82"/>
                <a:pt x="73" y="82"/>
                <a:pt x="73" y="82"/>
              </a:cubicBezTo>
              <a:cubicBezTo>
                <a:pt x="83" y="72"/>
                <a:pt x="83" y="72"/>
                <a:pt x="83" y="72"/>
              </a:cubicBezTo>
              <a:cubicBezTo>
                <a:pt x="75" y="64"/>
                <a:pt x="75" y="64"/>
                <a:pt x="75" y="64"/>
              </a:cubicBezTo>
              <a:cubicBezTo>
                <a:pt x="78" y="61"/>
                <a:pt x="79" y="57"/>
                <a:pt x="80" y="52"/>
              </a:cubicBezTo>
              <a:cubicBezTo>
                <a:pt x="91" y="52"/>
                <a:pt x="91" y="52"/>
                <a:pt x="91" y="52"/>
              </a:cubicBezTo>
              <a:cubicBezTo>
                <a:pt x="91" y="38"/>
                <a:pt x="91" y="38"/>
                <a:pt x="91" y="38"/>
              </a:cubicBezTo>
              <a:cubicBezTo>
                <a:pt x="80" y="38"/>
                <a:pt x="80" y="38"/>
                <a:pt x="80" y="38"/>
              </a:cubicBezTo>
              <a:cubicBezTo>
                <a:pt x="80" y="34"/>
                <a:pt x="78" y="29"/>
                <a:pt x="75" y="26"/>
              </a:cubicBezTo>
              <a:cubicBezTo>
                <a:pt x="83" y="18"/>
                <a:pt x="83" y="18"/>
                <a:pt x="83" y="18"/>
              </a:cubicBezTo>
              <a:cubicBezTo>
                <a:pt x="73" y="8"/>
                <a:pt x="73" y="8"/>
                <a:pt x="73" y="8"/>
              </a:cubicBezTo>
              <a:cubicBezTo>
                <a:pt x="65" y="15"/>
                <a:pt x="65" y="15"/>
                <a:pt x="65" y="15"/>
              </a:cubicBezTo>
              <a:cubicBezTo>
                <a:pt x="62" y="13"/>
                <a:pt x="58" y="11"/>
                <a:pt x="53" y="10"/>
              </a:cubicBezTo>
              <a:cubicBezTo>
                <a:pt x="53" y="0"/>
                <a:pt x="53" y="0"/>
                <a:pt x="53" y="0"/>
              </a:cubicBezTo>
            </a:path>
          </a:pathLst>
        </a:custGeom>
        <a:solidFill>
          <a:srgbClr val="CEB187"/>
        </a:solidFill>
        <a:ln>
          <a:noFill/>
        </a:ln>
      </xdr:spPr>
      <xdr:txBody>
        <a:bodyPr wrap="square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5</xdr:col>
      <xdr:colOff>160734</xdr:colOff>
      <xdr:row>4</xdr:row>
      <xdr:rowOff>140667</xdr:rowOff>
    </xdr:from>
    <xdr:to>
      <xdr:col>5</xdr:col>
      <xdr:colOff>500063</xdr:colOff>
      <xdr:row>6</xdr:row>
      <xdr:rowOff>26163</xdr:rowOff>
    </xdr:to>
    <xdr:sp>
      <xdr:nvSpPr>
        <xdr:cNvPr id="181" name="Freeform 135"/>
        <xdr:cNvSpPr>
          <a:spLocks noEditPoints="1"/>
        </xdr:cNvSpPr>
      </xdr:nvSpPr>
      <xdr:spPr>
        <a:xfrm>
          <a:off x="2021205" y="1010920"/>
          <a:ext cx="339090" cy="281940"/>
        </a:xfrm>
        <a:custGeom>
          <a:avLst/>
          <a:gdLst>
            <a:gd name="T0" fmla="*/ 204 w 256"/>
            <a:gd name="T1" fmla="*/ 104 h 228"/>
            <a:gd name="T2" fmla="*/ 152 w 256"/>
            <a:gd name="T3" fmla="*/ 52 h 228"/>
            <a:gd name="T4" fmla="*/ 204 w 256"/>
            <a:gd name="T5" fmla="*/ 0 h 228"/>
            <a:gd name="T6" fmla="*/ 256 w 256"/>
            <a:gd name="T7" fmla="*/ 52 h 228"/>
            <a:gd name="T8" fmla="*/ 204 w 256"/>
            <a:gd name="T9" fmla="*/ 104 h 228"/>
            <a:gd name="T10" fmla="*/ 228 w 256"/>
            <a:gd name="T11" fmla="*/ 40 h 228"/>
            <a:gd name="T12" fmla="*/ 216 w 256"/>
            <a:gd name="T13" fmla="*/ 40 h 228"/>
            <a:gd name="T14" fmla="*/ 216 w 256"/>
            <a:gd name="T15" fmla="*/ 28 h 228"/>
            <a:gd name="T16" fmla="*/ 204 w 256"/>
            <a:gd name="T17" fmla="*/ 16 h 228"/>
            <a:gd name="T18" fmla="*/ 192 w 256"/>
            <a:gd name="T19" fmla="*/ 28 h 228"/>
            <a:gd name="T20" fmla="*/ 192 w 256"/>
            <a:gd name="T21" fmla="*/ 40 h 228"/>
            <a:gd name="T22" fmla="*/ 180 w 256"/>
            <a:gd name="T23" fmla="*/ 40 h 228"/>
            <a:gd name="T24" fmla="*/ 168 w 256"/>
            <a:gd name="T25" fmla="*/ 52 h 228"/>
            <a:gd name="T26" fmla="*/ 180 w 256"/>
            <a:gd name="T27" fmla="*/ 64 h 228"/>
            <a:gd name="T28" fmla="*/ 192 w 256"/>
            <a:gd name="T29" fmla="*/ 64 h 228"/>
            <a:gd name="T30" fmla="*/ 192 w 256"/>
            <a:gd name="T31" fmla="*/ 76 h 228"/>
            <a:gd name="T32" fmla="*/ 204 w 256"/>
            <a:gd name="T33" fmla="*/ 88 h 228"/>
            <a:gd name="T34" fmla="*/ 216 w 256"/>
            <a:gd name="T35" fmla="*/ 76 h 228"/>
            <a:gd name="T36" fmla="*/ 216 w 256"/>
            <a:gd name="T37" fmla="*/ 64 h 228"/>
            <a:gd name="T38" fmla="*/ 228 w 256"/>
            <a:gd name="T39" fmla="*/ 64 h 228"/>
            <a:gd name="T40" fmla="*/ 240 w 256"/>
            <a:gd name="T41" fmla="*/ 52 h 228"/>
            <a:gd name="T42" fmla="*/ 228 w 256"/>
            <a:gd name="T43" fmla="*/ 40 h 228"/>
            <a:gd name="T44" fmla="*/ 97 w 256"/>
            <a:gd name="T45" fmla="*/ 139 h 228"/>
            <a:gd name="T46" fmla="*/ 200 w 256"/>
            <a:gd name="T47" fmla="*/ 132 h 228"/>
            <a:gd name="T48" fmla="*/ 207 w 256"/>
            <a:gd name="T49" fmla="*/ 115 h 228"/>
            <a:gd name="T50" fmla="*/ 238 w 256"/>
            <a:gd name="T51" fmla="*/ 106 h 228"/>
            <a:gd name="T52" fmla="*/ 219 w 256"/>
            <a:gd name="T53" fmla="*/ 149 h 228"/>
            <a:gd name="T54" fmla="*/ 208 w 256"/>
            <a:gd name="T55" fmla="*/ 156 h 228"/>
            <a:gd name="T56" fmla="*/ 105 w 256"/>
            <a:gd name="T57" fmla="*/ 162 h 228"/>
            <a:gd name="T58" fmla="*/ 111 w 256"/>
            <a:gd name="T59" fmla="*/ 180 h 228"/>
            <a:gd name="T60" fmla="*/ 224 w 256"/>
            <a:gd name="T61" fmla="*/ 180 h 228"/>
            <a:gd name="T62" fmla="*/ 248 w 256"/>
            <a:gd name="T63" fmla="*/ 204 h 228"/>
            <a:gd name="T64" fmla="*/ 224 w 256"/>
            <a:gd name="T65" fmla="*/ 228 h 228"/>
            <a:gd name="T66" fmla="*/ 200 w 256"/>
            <a:gd name="T67" fmla="*/ 204 h 228"/>
            <a:gd name="T68" fmla="*/ 88 w 256"/>
            <a:gd name="T69" fmla="*/ 204 h 228"/>
            <a:gd name="T70" fmla="*/ 64 w 256"/>
            <a:gd name="T71" fmla="*/ 228 h 228"/>
            <a:gd name="T72" fmla="*/ 40 w 256"/>
            <a:gd name="T73" fmla="*/ 204 h 228"/>
            <a:gd name="T74" fmla="*/ 64 w 256"/>
            <a:gd name="T75" fmla="*/ 180 h 228"/>
            <a:gd name="T76" fmla="*/ 85 w 256"/>
            <a:gd name="T77" fmla="*/ 180 h 228"/>
            <a:gd name="T78" fmla="*/ 39 w 256"/>
            <a:gd name="T79" fmla="*/ 48 h 228"/>
            <a:gd name="T80" fmla="*/ 12 w 256"/>
            <a:gd name="T81" fmla="*/ 48 h 228"/>
            <a:gd name="T82" fmla="*/ 0 w 256"/>
            <a:gd name="T83" fmla="*/ 36 h 228"/>
            <a:gd name="T84" fmla="*/ 12 w 256"/>
            <a:gd name="T85" fmla="*/ 24 h 228"/>
            <a:gd name="T86" fmla="*/ 48 w 256"/>
            <a:gd name="T87" fmla="*/ 24 h 228"/>
            <a:gd name="T88" fmla="*/ 59 w 256"/>
            <a:gd name="T89" fmla="*/ 32 h 228"/>
            <a:gd name="T90" fmla="*/ 59 w 256"/>
            <a:gd name="T91" fmla="*/ 32 h 228"/>
            <a:gd name="T92" fmla="*/ 66 w 256"/>
            <a:gd name="T93" fmla="*/ 52 h 228"/>
            <a:gd name="T94" fmla="*/ 140 w 256"/>
            <a:gd name="T95" fmla="*/ 52 h 228"/>
            <a:gd name="T96" fmla="*/ 144 w 256"/>
            <a:gd name="T97" fmla="*/ 76 h 228"/>
            <a:gd name="T98" fmla="*/ 74 w 256"/>
            <a:gd name="T99" fmla="*/ 76 h 228"/>
            <a:gd name="T100" fmla="*/ 97 w 256"/>
            <a:gd name="T101" fmla="*/ 139 h 22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</a:cxnLst>
          <a:rect l="0" t="0" r="r" b="b"/>
          <a:pathLst>
            <a:path w="256" h="228">
              <a:moveTo>
                <a:pt x="204" y="104"/>
              </a:moveTo>
              <a:cubicBezTo>
                <a:pt x="175" y="104"/>
                <a:pt x="152" y="80"/>
                <a:pt x="152" y="52"/>
              </a:cubicBezTo>
              <a:cubicBezTo>
                <a:pt x="152" y="23"/>
                <a:pt x="175" y="0"/>
                <a:pt x="204" y="0"/>
              </a:cubicBezTo>
              <a:cubicBezTo>
                <a:pt x="232" y="0"/>
                <a:pt x="256" y="23"/>
                <a:pt x="256" y="52"/>
              </a:cubicBezTo>
              <a:cubicBezTo>
                <a:pt x="256" y="80"/>
                <a:pt x="232" y="104"/>
                <a:pt x="204" y="104"/>
              </a:cubicBezTo>
              <a:moveTo>
                <a:pt x="228" y="40"/>
              </a:moveTo>
              <a:cubicBezTo>
                <a:pt x="216" y="40"/>
                <a:pt x="216" y="40"/>
                <a:pt x="216" y="40"/>
              </a:cubicBezTo>
              <a:cubicBezTo>
                <a:pt x="216" y="28"/>
                <a:pt x="216" y="28"/>
                <a:pt x="216" y="28"/>
              </a:cubicBezTo>
              <a:cubicBezTo>
                <a:pt x="216" y="21"/>
                <a:pt x="210" y="16"/>
                <a:pt x="204" y="16"/>
              </a:cubicBezTo>
              <a:cubicBezTo>
                <a:pt x="197" y="16"/>
                <a:pt x="192" y="21"/>
                <a:pt x="192" y="28"/>
              </a:cubicBezTo>
              <a:cubicBezTo>
                <a:pt x="192" y="40"/>
                <a:pt x="192" y="40"/>
                <a:pt x="192" y="40"/>
              </a:cubicBezTo>
              <a:cubicBezTo>
                <a:pt x="180" y="40"/>
                <a:pt x="180" y="40"/>
                <a:pt x="180" y="40"/>
              </a:cubicBezTo>
              <a:cubicBezTo>
                <a:pt x="173" y="40"/>
                <a:pt x="168" y="45"/>
                <a:pt x="168" y="52"/>
              </a:cubicBezTo>
              <a:cubicBezTo>
                <a:pt x="168" y="58"/>
                <a:pt x="173" y="64"/>
                <a:pt x="180" y="64"/>
              </a:cubicBezTo>
              <a:cubicBezTo>
                <a:pt x="192" y="64"/>
                <a:pt x="192" y="64"/>
                <a:pt x="192" y="64"/>
              </a:cubicBezTo>
              <a:cubicBezTo>
                <a:pt x="192" y="76"/>
                <a:pt x="192" y="76"/>
                <a:pt x="192" y="76"/>
              </a:cubicBezTo>
              <a:cubicBezTo>
                <a:pt x="192" y="82"/>
                <a:pt x="197" y="88"/>
                <a:pt x="204" y="88"/>
              </a:cubicBezTo>
              <a:cubicBezTo>
                <a:pt x="210" y="88"/>
                <a:pt x="216" y="82"/>
                <a:pt x="216" y="76"/>
              </a:cubicBezTo>
              <a:cubicBezTo>
                <a:pt x="216" y="64"/>
                <a:pt x="216" y="64"/>
                <a:pt x="216" y="64"/>
              </a:cubicBezTo>
              <a:cubicBezTo>
                <a:pt x="228" y="64"/>
                <a:pt x="228" y="64"/>
                <a:pt x="228" y="64"/>
              </a:cubicBezTo>
              <a:cubicBezTo>
                <a:pt x="234" y="64"/>
                <a:pt x="240" y="58"/>
                <a:pt x="240" y="52"/>
              </a:cubicBezTo>
              <a:cubicBezTo>
                <a:pt x="240" y="45"/>
                <a:pt x="234" y="40"/>
                <a:pt x="228" y="40"/>
              </a:cubicBezTo>
              <a:moveTo>
                <a:pt x="97" y="139"/>
              </a:moveTo>
              <a:cubicBezTo>
                <a:pt x="200" y="132"/>
                <a:pt x="200" y="132"/>
                <a:pt x="200" y="132"/>
              </a:cubicBezTo>
              <a:cubicBezTo>
                <a:pt x="207" y="115"/>
                <a:pt x="207" y="115"/>
                <a:pt x="207" y="115"/>
              </a:cubicBezTo>
              <a:cubicBezTo>
                <a:pt x="218" y="115"/>
                <a:pt x="229" y="111"/>
                <a:pt x="238" y="106"/>
              </a:cubicBezTo>
              <a:cubicBezTo>
                <a:pt x="219" y="149"/>
                <a:pt x="219" y="149"/>
                <a:pt x="219" y="149"/>
              </a:cubicBezTo>
              <a:cubicBezTo>
                <a:pt x="217" y="152"/>
                <a:pt x="213" y="155"/>
                <a:pt x="208" y="156"/>
              </a:cubicBezTo>
              <a:cubicBezTo>
                <a:pt x="105" y="162"/>
                <a:pt x="105" y="162"/>
                <a:pt x="105" y="162"/>
              </a:cubicBezTo>
              <a:cubicBezTo>
                <a:pt x="111" y="180"/>
                <a:pt x="111" y="180"/>
                <a:pt x="111" y="180"/>
              </a:cubicBezTo>
              <a:cubicBezTo>
                <a:pt x="224" y="180"/>
                <a:pt x="224" y="180"/>
                <a:pt x="224" y="180"/>
              </a:cubicBezTo>
              <a:cubicBezTo>
                <a:pt x="237" y="180"/>
                <a:pt x="248" y="190"/>
                <a:pt x="248" y="204"/>
              </a:cubicBezTo>
              <a:cubicBezTo>
                <a:pt x="248" y="217"/>
                <a:pt x="237" y="228"/>
                <a:pt x="224" y="228"/>
              </a:cubicBezTo>
              <a:cubicBezTo>
                <a:pt x="210" y="228"/>
                <a:pt x="200" y="217"/>
                <a:pt x="200" y="204"/>
              </a:cubicBezTo>
              <a:cubicBezTo>
                <a:pt x="88" y="204"/>
                <a:pt x="88" y="204"/>
                <a:pt x="88" y="204"/>
              </a:cubicBezTo>
              <a:cubicBezTo>
                <a:pt x="88" y="217"/>
                <a:pt x="77" y="228"/>
                <a:pt x="64" y="228"/>
              </a:cubicBezTo>
              <a:cubicBezTo>
                <a:pt x="50" y="228"/>
                <a:pt x="40" y="217"/>
                <a:pt x="40" y="204"/>
              </a:cubicBezTo>
              <a:cubicBezTo>
                <a:pt x="40" y="190"/>
                <a:pt x="50" y="180"/>
                <a:pt x="64" y="180"/>
              </a:cubicBezTo>
              <a:cubicBezTo>
                <a:pt x="85" y="180"/>
                <a:pt x="85" y="180"/>
                <a:pt x="85" y="180"/>
              </a:cubicBezTo>
              <a:cubicBezTo>
                <a:pt x="39" y="48"/>
                <a:pt x="39" y="48"/>
                <a:pt x="39" y="48"/>
              </a:cubicBezTo>
              <a:cubicBezTo>
                <a:pt x="12" y="48"/>
                <a:pt x="12" y="48"/>
                <a:pt x="12" y="48"/>
              </a:cubicBezTo>
              <a:cubicBezTo>
                <a:pt x="5" y="48"/>
                <a:pt x="0" y="42"/>
                <a:pt x="0" y="36"/>
              </a:cubicBezTo>
              <a:cubicBezTo>
                <a:pt x="0" y="29"/>
                <a:pt x="5" y="24"/>
                <a:pt x="12" y="24"/>
              </a:cubicBezTo>
              <a:cubicBezTo>
                <a:pt x="48" y="24"/>
                <a:pt x="48" y="24"/>
                <a:pt x="48" y="24"/>
              </a:cubicBezTo>
              <a:cubicBezTo>
                <a:pt x="53" y="24"/>
                <a:pt x="57" y="27"/>
                <a:pt x="59" y="32"/>
              </a:cubicBezTo>
              <a:cubicBezTo>
                <a:pt x="59" y="32"/>
                <a:pt x="59" y="32"/>
                <a:pt x="59" y="32"/>
              </a:cubicBezTo>
              <a:cubicBezTo>
                <a:pt x="66" y="52"/>
                <a:pt x="66" y="52"/>
                <a:pt x="66" y="52"/>
              </a:cubicBezTo>
              <a:cubicBezTo>
                <a:pt x="140" y="52"/>
                <a:pt x="140" y="52"/>
                <a:pt x="140" y="52"/>
              </a:cubicBezTo>
              <a:cubicBezTo>
                <a:pt x="140" y="60"/>
                <a:pt x="141" y="68"/>
                <a:pt x="144" y="76"/>
              </a:cubicBezTo>
              <a:cubicBezTo>
                <a:pt x="74" y="76"/>
                <a:pt x="74" y="76"/>
                <a:pt x="74" y="76"/>
              </a:cubicBezTo>
              <a:lnTo>
                <a:pt x="97" y="139"/>
              </a:lnTo>
              <a:close/>
            </a:path>
          </a:pathLst>
        </a:custGeom>
        <a:solidFill>
          <a:srgbClr val="CEB187"/>
        </a:solidFill>
        <a:ln>
          <a:noFill/>
        </a:ln>
      </xdr:spPr>
      <xdr:txBody>
        <a:bodyPr vert="horz" wrap="square" lIns="38100" tIns="19050" rIns="38100" bIns="19050" numCol="1" anchor="t" anchorCtr="0" compatLnSpc="1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75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157656</xdr:colOff>
      <xdr:row>0</xdr:row>
      <xdr:rowOff>105104</xdr:rowOff>
    </xdr:from>
    <xdr:to>
      <xdr:col>6</xdr:col>
      <xdr:colOff>91966</xdr:colOff>
      <xdr:row>1</xdr:row>
      <xdr:rowOff>177362</xdr:rowOff>
    </xdr:to>
    <xdr:sp>
      <xdr:nvSpPr>
        <xdr:cNvPr id="2" name="文本框 1">
          <a:hlinkClick xmlns:r="http://schemas.openxmlformats.org/officeDocument/2006/relationships" r:id="rId1"/>
        </xdr:cNvPr>
        <xdr:cNvSpPr txBox="1"/>
      </xdr:nvSpPr>
      <xdr:spPr>
        <a:xfrm>
          <a:off x="3853815" y="104775"/>
          <a:ext cx="551180" cy="377190"/>
        </a:xfrm>
        <a:prstGeom prst="rect">
          <a:avLst/>
        </a:prstGeom>
        <a:solidFill>
          <a:srgbClr val="1E454C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CN" altLang="en-US" sz="8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返回菜单</a:t>
          </a:r>
          <a:endParaRPr lang="zh-CN" altLang="en-US" sz="800">
            <a:solidFill>
              <a:schemeClr val="bg1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47625</xdr:colOff>
      <xdr:row>0</xdr:row>
      <xdr:rowOff>83343</xdr:rowOff>
    </xdr:from>
    <xdr:to>
      <xdr:col>9</xdr:col>
      <xdr:colOff>11905</xdr:colOff>
      <xdr:row>1</xdr:row>
      <xdr:rowOff>172641</xdr:rowOff>
    </xdr:to>
    <xdr:sp>
      <xdr:nvSpPr>
        <xdr:cNvPr id="2" name="文本框 1">
          <a:hlinkClick xmlns:r="http://schemas.openxmlformats.org/officeDocument/2006/relationships" r:id="rId1"/>
        </xdr:cNvPr>
        <xdr:cNvSpPr txBox="1"/>
      </xdr:nvSpPr>
      <xdr:spPr>
        <a:xfrm>
          <a:off x="4908550" y="83185"/>
          <a:ext cx="581025" cy="374650"/>
        </a:xfrm>
        <a:prstGeom prst="rect">
          <a:avLst/>
        </a:prstGeom>
        <a:solidFill>
          <a:srgbClr val="1E454C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zh-CN" altLang="en-US" sz="900">
              <a:solidFill>
                <a:schemeClr val="bg1"/>
              </a:solidFill>
            </a:rPr>
            <a:t>返回菜单</a:t>
          </a:r>
          <a:endParaRPr lang="zh-CN" altLang="en-US" sz="900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47624</xdr:colOff>
      <xdr:row>0</xdr:row>
      <xdr:rowOff>95250</xdr:rowOff>
    </xdr:from>
    <xdr:to>
      <xdr:col>11</xdr:col>
      <xdr:colOff>11905</xdr:colOff>
      <xdr:row>1</xdr:row>
      <xdr:rowOff>95250</xdr:rowOff>
    </xdr:to>
    <xdr:sp>
      <xdr:nvSpPr>
        <xdr:cNvPr id="2" name="文本框 1">
          <a:hlinkClick xmlns:r="http://schemas.openxmlformats.org/officeDocument/2006/relationships" r:id="rId1"/>
        </xdr:cNvPr>
        <xdr:cNvSpPr txBox="1"/>
      </xdr:nvSpPr>
      <xdr:spPr>
        <a:xfrm>
          <a:off x="5962015" y="95250"/>
          <a:ext cx="581660" cy="342900"/>
        </a:xfrm>
        <a:prstGeom prst="rect">
          <a:avLst/>
        </a:prstGeom>
        <a:solidFill>
          <a:srgbClr val="1E454C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zh-CN" altLang="en-US" sz="9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返回菜单</a:t>
          </a:r>
          <a:endParaRPr lang="zh-CN" altLang="en-US" sz="900">
            <a:solidFill>
              <a:schemeClr val="bg1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29765</xdr:colOff>
      <xdr:row>0</xdr:row>
      <xdr:rowOff>89297</xdr:rowOff>
    </xdr:from>
    <xdr:to>
      <xdr:col>5</xdr:col>
      <xdr:colOff>678655</xdr:colOff>
      <xdr:row>2</xdr:row>
      <xdr:rowOff>0</xdr:rowOff>
    </xdr:to>
    <xdr:sp>
      <xdr:nvSpPr>
        <xdr:cNvPr id="2" name="文本框 1">
          <a:hlinkClick xmlns:r="http://schemas.openxmlformats.org/officeDocument/2006/relationships" r:id="rId1"/>
        </xdr:cNvPr>
        <xdr:cNvSpPr txBox="1"/>
      </xdr:nvSpPr>
      <xdr:spPr>
        <a:xfrm>
          <a:off x="3141345" y="88900"/>
          <a:ext cx="588010" cy="341630"/>
        </a:xfrm>
        <a:prstGeom prst="rect">
          <a:avLst/>
        </a:prstGeom>
        <a:solidFill>
          <a:srgbClr val="1E454C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zh-CN" altLang="en-US" sz="900">
              <a:solidFill>
                <a:schemeClr val="bg1"/>
              </a:solidFill>
            </a:rPr>
            <a:t>返回菜单</a:t>
          </a:r>
          <a:endParaRPr lang="zh-CN" altLang="en-US" sz="900">
            <a:solidFill>
              <a:schemeClr val="bg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77390</xdr:colOff>
      <xdr:row>0</xdr:row>
      <xdr:rowOff>107157</xdr:rowOff>
    </xdr:from>
    <xdr:to>
      <xdr:col>2</xdr:col>
      <xdr:colOff>35718</xdr:colOff>
      <xdr:row>0</xdr:row>
      <xdr:rowOff>279798</xdr:rowOff>
    </xdr:to>
    <xdr:sp>
      <xdr:nvSpPr>
        <xdr:cNvPr id="3" name="文本框 2">
          <a:hlinkClick xmlns:r="http://schemas.openxmlformats.org/officeDocument/2006/relationships" r:id="rId1"/>
        </xdr:cNvPr>
        <xdr:cNvSpPr txBox="1"/>
      </xdr:nvSpPr>
      <xdr:spPr>
        <a:xfrm>
          <a:off x="2494280" y="106680"/>
          <a:ext cx="575945" cy="172720"/>
        </a:xfrm>
        <a:prstGeom prst="rect">
          <a:avLst/>
        </a:prstGeom>
        <a:solidFill>
          <a:srgbClr val="1E454C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CN" altLang="en-US" sz="900">
              <a:solidFill>
                <a:schemeClr val="bg1"/>
              </a:solidFill>
            </a:rPr>
            <a:t>返回菜单</a:t>
          </a:r>
          <a:endParaRPr lang="zh-CN" altLang="en-US" sz="9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4"/>
  <sheetViews>
    <sheetView tabSelected="1" zoomScale="160" zoomScaleNormal="160" workbookViewId="0">
      <selection activeCell="K12" sqref="K12"/>
    </sheetView>
  </sheetViews>
  <sheetFormatPr defaultColWidth="9" defaultRowHeight="14.4"/>
  <cols>
    <col min="1" max="1" width="3.87962962962963" customWidth="1"/>
    <col min="3" max="3" width="2.25" customWidth="1"/>
    <col min="5" max="5" width="3" customWidth="1"/>
    <col min="7" max="7" width="2.75" customWidth="1"/>
    <col min="9" max="9" width="4" customWidth="1"/>
  </cols>
  <sheetData>
    <row r="1" ht="15.6" spans="1:9">
      <c r="A1" s="67"/>
      <c r="B1" s="68"/>
      <c r="C1" s="68"/>
      <c r="D1" s="68"/>
      <c r="E1" s="68"/>
      <c r="F1" s="68"/>
      <c r="G1" s="68"/>
      <c r="H1" s="68"/>
      <c r="I1" s="80"/>
    </row>
    <row r="2" ht="15.6" spans="1:9">
      <c r="A2" s="69"/>
      <c r="B2" s="70"/>
      <c r="C2" s="70"/>
      <c r="D2" s="70"/>
      <c r="E2" s="70"/>
      <c r="F2" s="70"/>
      <c r="G2" s="70"/>
      <c r="H2" s="70"/>
      <c r="I2" s="81"/>
    </row>
    <row r="3" ht="21.75" customHeight="1" spans="1:9">
      <c r="A3" s="69"/>
      <c r="B3" s="70"/>
      <c r="C3" s="70"/>
      <c r="D3" s="70"/>
      <c r="E3" s="70"/>
      <c r="F3" s="70"/>
      <c r="G3" s="70"/>
      <c r="H3" s="70"/>
      <c r="I3" s="81"/>
    </row>
    <row r="4" ht="15.6" spans="1:9">
      <c r="A4" s="69"/>
      <c r="B4" s="70"/>
      <c r="C4" s="70"/>
      <c r="D4" s="70"/>
      <c r="E4" s="70"/>
      <c r="F4" s="70"/>
      <c r="G4" s="70"/>
      <c r="H4" s="70"/>
      <c r="I4" s="81"/>
    </row>
    <row r="5" ht="15.6" spans="1:9">
      <c r="A5" s="69"/>
      <c r="B5" s="70"/>
      <c r="C5" s="70"/>
      <c r="D5" s="70"/>
      <c r="E5" s="70"/>
      <c r="F5" s="70"/>
      <c r="G5" s="70"/>
      <c r="H5" s="70"/>
      <c r="I5" s="81"/>
    </row>
    <row r="6" ht="15.6" spans="1:9">
      <c r="A6" s="69"/>
      <c r="B6" s="70"/>
      <c r="C6" s="70"/>
      <c r="D6" s="70"/>
      <c r="E6" s="70"/>
      <c r="F6" s="70"/>
      <c r="G6" s="70"/>
      <c r="H6" s="70"/>
      <c r="I6" s="81"/>
    </row>
    <row r="7" ht="12.75" customHeight="1" spans="1:9">
      <c r="A7" s="69"/>
      <c r="B7" s="71"/>
      <c r="C7" s="72"/>
      <c r="D7" s="71"/>
      <c r="E7" s="72"/>
      <c r="F7" s="71"/>
      <c r="G7" s="72"/>
      <c r="H7" s="71"/>
      <c r="I7" s="81"/>
    </row>
    <row r="8" ht="22.5" customHeight="1" spans="1:9">
      <c r="A8" s="73"/>
      <c r="B8" s="74" t="s">
        <v>0</v>
      </c>
      <c r="C8" s="75"/>
      <c r="D8" s="74" t="s">
        <v>1</v>
      </c>
      <c r="E8" s="75"/>
      <c r="F8" s="74" t="s">
        <v>2</v>
      </c>
      <c r="G8" s="75"/>
      <c r="H8" s="74" t="s">
        <v>3</v>
      </c>
      <c r="I8" s="82"/>
    </row>
    <row r="9" ht="11.25" customHeight="1" spans="1:10">
      <c r="A9" s="69"/>
      <c r="B9" s="70"/>
      <c r="C9" s="70"/>
      <c r="D9" s="70"/>
      <c r="E9" s="70"/>
      <c r="F9" s="70"/>
      <c r="G9" s="70"/>
      <c r="H9" s="70"/>
      <c r="I9" s="81"/>
      <c r="J9" s="79"/>
    </row>
    <row r="10" ht="11.25" customHeight="1" spans="1:10">
      <c r="A10" s="69"/>
      <c r="B10" s="70"/>
      <c r="C10" s="70"/>
      <c r="D10" s="70"/>
      <c r="E10" s="70"/>
      <c r="F10" s="70"/>
      <c r="G10" s="70"/>
      <c r="H10" s="70"/>
      <c r="I10" s="81"/>
      <c r="J10" s="79"/>
    </row>
    <row r="11" ht="11.25" customHeight="1" spans="1:10">
      <c r="A11" s="69"/>
      <c r="B11" s="70"/>
      <c r="C11" s="70"/>
      <c r="D11" s="70"/>
      <c r="E11" s="70"/>
      <c r="F11" s="70"/>
      <c r="G11" s="70"/>
      <c r="H11" s="70"/>
      <c r="I11" s="81"/>
      <c r="J11" s="79"/>
    </row>
    <row r="12" ht="11.25" customHeight="1" spans="1:10">
      <c r="A12" s="76"/>
      <c r="B12" s="77"/>
      <c r="C12" s="77"/>
      <c r="D12" s="77"/>
      <c r="E12" s="77"/>
      <c r="F12" s="77"/>
      <c r="G12" s="77"/>
      <c r="H12" s="77"/>
      <c r="I12" s="83"/>
      <c r="J12" s="79"/>
    </row>
    <row r="13" ht="11.25" customHeight="1" spans="1:10">
      <c r="A13" s="78"/>
      <c r="B13" s="78"/>
      <c r="C13" s="78"/>
      <c r="D13" s="78"/>
      <c r="E13" s="78"/>
      <c r="F13" s="78"/>
      <c r="G13" s="78"/>
      <c r="H13" s="78"/>
      <c r="I13" s="78"/>
      <c r="J13" s="79"/>
    </row>
    <row r="14" spans="1:10">
      <c r="A14" s="79"/>
      <c r="B14" s="79"/>
      <c r="C14" s="79"/>
      <c r="D14" s="79"/>
      <c r="E14" s="79"/>
      <c r="F14" s="79"/>
      <c r="G14" s="79"/>
      <c r="H14" s="79"/>
      <c r="I14" s="79"/>
      <c r="J14" s="79"/>
    </row>
    <row r="15" spans="1:10">
      <c r="A15" s="79"/>
      <c r="B15" s="79"/>
      <c r="C15" s="79"/>
      <c r="D15" s="79"/>
      <c r="E15" s="79"/>
      <c r="F15" s="79"/>
      <c r="G15" s="79"/>
      <c r="H15" s="79"/>
      <c r="I15" s="79"/>
      <c r="J15" s="79"/>
    </row>
    <row r="16" spans="10:10">
      <c r="J16" s="79"/>
    </row>
    <row r="17" spans="10:10">
      <c r="J17" s="79"/>
    </row>
    <row r="18" spans="10:10">
      <c r="J18" s="79"/>
    </row>
    <row r="19" spans="10:10">
      <c r="J19" s="79"/>
    </row>
    <row r="20" spans="10:10">
      <c r="J20" s="79"/>
    </row>
    <row r="21" spans="10:10">
      <c r="J21" s="79"/>
    </row>
    <row r="22" spans="10:10">
      <c r="J22" s="79"/>
    </row>
    <row r="23" spans="10:10">
      <c r="J23" s="79"/>
    </row>
    <row r="24" spans="10:10">
      <c r="J24" s="79"/>
    </row>
  </sheetData>
  <hyperlinks>
    <hyperlink ref="B8" location="入库表!A1" display="入库单"/>
    <hyperlink ref="D8" location="出库表!A1" display="出库单"/>
    <hyperlink ref="F8" location="库存表!A1" display="库存单"/>
    <hyperlink ref="H8" location="使用说明!A1" display="使用说明"/>
  </hyperlink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B1:E30"/>
  <sheetViews>
    <sheetView zoomScale="82" zoomScaleNormal="82" workbookViewId="0">
      <selection activeCell="H22" sqref="H22"/>
    </sheetView>
  </sheetViews>
  <sheetFormatPr defaultColWidth="9" defaultRowHeight="14.4" outlineLevelCol="4"/>
  <cols>
    <col min="1" max="1" width="4.62962962962963" customWidth="1"/>
    <col min="2" max="3" width="12.6296296296296" style="50" customWidth="1"/>
    <col min="4" max="4" width="12.1296296296296" style="50" customWidth="1"/>
    <col min="5" max="5" width="11.8796296296296" style="50" customWidth="1"/>
  </cols>
  <sheetData>
    <row r="1" ht="24" customHeight="1" spans="2:5">
      <c r="B1" s="51" t="s">
        <v>4</v>
      </c>
      <c r="C1" s="52"/>
      <c r="D1" s="52"/>
      <c r="E1" s="53"/>
    </row>
    <row r="2" spans="2:5">
      <c r="B2" s="54" t="s">
        <v>5</v>
      </c>
      <c r="C2" s="55" t="s">
        <v>6</v>
      </c>
      <c r="D2" s="55" t="s">
        <v>7</v>
      </c>
      <c r="E2" s="56" t="s">
        <v>8</v>
      </c>
    </row>
    <row r="3" ht="15" spans="2:5">
      <c r="B3" s="57" t="s">
        <v>9</v>
      </c>
      <c r="C3" s="58" t="s">
        <v>10</v>
      </c>
      <c r="D3" s="59" t="s">
        <v>11</v>
      </c>
      <c r="E3" s="60" t="s">
        <v>12</v>
      </c>
    </row>
    <row r="4" ht="15" spans="2:5">
      <c r="B4" s="61" t="s">
        <v>13</v>
      </c>
      <c r="C4" s="10" t="s">
        <v>14</v>
      </c>
      <c r="D4" s="33" t="s">
        <v>15</v>
      </c>
      <c r="E4" s="62" t="s">
        <v>12</v>
      </c>
    </row>
    <row r="5" ht="15" spans="2:5">
      <c r="B5" s="61" t="s">
        <v>16</v>
      </c>
      <c r="C5" s="10" t="s">
        <v>17</v>
      </c>
      <c r="D5" s="33" t="s">
        <v>18</v>
      </c>
      <c r="E5" s="62" t="s">
        <v>12</v>
      </c>
    </row>
    <row r="6" ht="15" spans="2:5">
      <c r="B6" s="61" t="s">
        <v>19</v>
      </c>
      <c r="C6" s="10" t="s">
        <v>20</v>
      </c>
      <c r="D6" s="33" t="s">
        <v>21</v>
      </c>
      <c r="E6" s="62" t="s">
        <v>12</v>
      </c>
    </row>
    <row r="7" ht="15" spans="2:5">
      <c r="B7" s="61" t="s">
        <v>22</v>
      </c>
      <c r="C7" s="10" t="s">
        <v>23</v>
      </c>
      <c r="D7" s="33" t="s">
        <v>24</v>
      </c>
      <c r="E7" s="62" t="s">
        <v>12</v>
      </c>
    </row>
    <row r="8" ht="15" spans="2:5">
      <c r="B8" s="61" t="s">
        <v>25</v>
      </c>
      <c r="C8" s="10" t="s">
        <v>26</v>
      </c>
      <c r="D8" s="33" t="s">
        <v>27</v>
      </c>
      <c r="E8" s="62" t="s">
        <v>12</v>
      </c>
    </row>
    <row r="9" ht="15" spans="2:5">
      <c r="B9" s="61" t="s">
        <v>28</v>
      </c>
      <c r="C9" s="10" t="s">
        <v>29</v>
      </c>
      <c r="D9" s="33" t="s">
        <v>30</v>
      </c>
      <c r="E9" s="62" t="s">
        <v>12</v>
      </c>
    </row>
    <row r="10" spans="2:5">
      <c r="B10" s="61"/>
      <c r="C10" s="10"/>
      <c r="D10" s="10"/>
      <c r="E10" s="63"/>
    </row>
    <row r="11" spans="2:5">
      <c r="B11" s="61"/>
      <c r="C11" s="10"/>
      <c r="D11" s="10"/>
      <c r="E11" s="63"/>
    </row>
    <row r="12" spans="2:5">
      <c r="B12" s="61"/>
      <c r="C12" s="10"/>
      <c r="D12" s="10"/>
      <c r="E12" s="63"/>
    </row>
    <row r="13" spans="2:5">
      <c r="B13" s="61"/>
      <c r="C13" s="10"/>
      <c r="D13" s="10"/>
      <c r="E13" s="63"/>
    </row>
    <row r="14" spans="2:5">
      <c r="B14" s="61"/>
      <c r="C14" s="10"/>
      <c r="D14" s="10"/>
      <c r="E14" s="63"/>
    </row>
    <row r="15" spans="2:5">
      <c r="B15" s="61"/>
      <c r="C15" s="10"/>
      <c r="D15" s="10"/>
      <c r="E15" s="63"/>
    </row>
    <row r="16" spans="2:5">
      <c r="B16" s="61"/>
      <c r="C16" s="10"/>
      <c r="D16" s="10"/>
      <c r="E16" s="63"/>
    </row>
    <row r="17" spans="2:5">
      <c r="B17" s="61"/>
      <c r="C17" s="10"/>
      <c r="D17" s="10"/>
      <c r="E17" s="63"/>
    </row>
    <row r="18" spans="2:5">
      <c r="B18" s="61"/>
      <c r="C18" s="10"/>
      <c r="D18" s="10"/>
      <c r="E18" s="63"/>
    </row>
    <row r="19" spans="2:5">
      <c r="B19" s="61"/>
      <c r="C19" s="10"/>
      <c r="D19" s="10"/>
      <c r="E19" s="63"/>
    </row>
    <row r="20" spans="2:5">
      <c r="B20" s="61"/>
      <c r="C20" s="10"/>
      <c r="D20" s="10"/>
      <c r="E20" s="63"/>
    </row>
    <row r="21" spans="2:5">
      <c r="B21" s="61"/>
      <c r="C21" s="10"/>
      <c r="D21" s="10"/>
      <c r="E21" s="63"/>
    </row>
    <row r="22" spans="2:5">
      <c r="B22" s="61"/>
      <c r="C22" s="10"/>
      <c r="D22" s="10"/>
      <c r="E22" s="63"/>
    </row>
    <row r="23" spans="2:5">
      <c r="B23" s="61"/>
      <c r="C23" s="10"/>
      <c r="D23" s="10"/>
      <c r="E23" s="63"/>
    </row>
    <row r="24" spans="2:5">
      <c r="B24" s="61"/>
      <c r="C24" s="10"/>
      <c r="D24" s="10"/>
      <c r="E24" s="63"/>
    </row>
    <row r="25" spans="2:5">
      <c r="B25" s="61"/>
      <c r="C25" s="10"/>
      <c r="D25" s="10"/>
      <c r="E25" s="63"/>
    </row>
    <row r="26" spans="2:5">
      <c r="B26" s="61"/>
      <c r="C26" s="10"/>
      <c r="D26" s="10"/>
      <c r="E26" s="63"/>
    </row>
    <row r="27" spans="2:5">
      <c r="B27" s="61"/>
      <c r="C27" s="10"/>
      <c r="D27" s="10"/>
      <c r="E27" s="63"/>
    </row>
    <row r="28" spans="2:5">
      <c r="B28" s="61"/>
      <c r="C28" s="10"/>
      <c r="D28" s="10"/>
      <c r="E28" s="63"/>
    </row>
    <row r="29" spans="2:5">
      <c r="B29" s="61"/>
      <c r="C29" s="10"/>
      <c r="D29" s="10"/>
      <c r="E29" s="63"/>
    </row>
    <row r="30" ht="15.15" spans="2:5">
      <c r="B30" s="64"/>
      <c r="C30" s="65"/>
      <c r="D30" s="65"/>
      <c r="E30" s="66"/>
    </row>
  </sheetData>
  <mergeCells count="1">
    <mergeCell ref="B1:E1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I30"/>
  <sheetViews>
    <sheetView zoomScale="160" zoomScaleNormal="160" workbookViewId="0">
      <selection activeCell="A1" sqref="A1:H1"/>
    </sheetView>
  </sheetViews>
  <sheetFormatPr defaultColWidth="9" defaultRowHeight="14.4"/>
  <cols>
    <col min="1" max="1" width="9.5" customWidth="1"/>
    <col min="4" max="4" width="7.12962962962963" customWidth="1"/>
    <col min="5" max="5" width="9" customWidth="1"/>
    <col min="8" max="8" width="9.25" customWidth="1"/>
    <col min="9" max="9" width="9" customWidth="1"/>
  </cols>
  <sheetData>
    <row r="1" ht="22.5" customHeight="1" spans="1:8">
      <c r="A1" s="17" t="s">
        <v>0</v>
      </c>
      <c r="B1" s="17"/>
      <c r="C1" s="17"/>
      <c r="D1" s="17"/>
      <c r="E1" s="17"/>
      <c r="F1" s="17"/>
      <c r="G1" s="17"/>
      <c r="H1" s="17"/>
    </row>
    <row r="2" spans="1:9">
      <c r="A2" s="45" t="s">
        <v>31</v>
      </c>
      <c r="B2" s="7" t="s">
        <v>5</v>
      </c>
      <c r="C2" s="7" t="s">
        <v>6</v>
      </c>
      <c r="D2" s="7" t="s">
        <v>7</v>
      </c>
      <c r="E2" s="8" t="s">
        <v>32</v>
      </c>
      <c r="F2" s="7" t="s">
        <v>8</v>
      </c>
      <c r="G2" s="46" t="s">
        <v>33</v>
      </c>
      <c r="H2" s="46" t="s">
        <v>34</v>
      </c>
      <c r="I2" s="49"/>
    </row>
    <row r="3" ht="15" spans="1:8">
      <c r="A3" s="47">
        <v>42948</v>
      </c>
      <c r="B3" s="9" t="str">
        <f>数据表!B3</f>
        <v>HPMC-001</v>
      </c>
      <c r="C3" s="10" t="str">
        <f>VLOOKUP(入库表!B3,数据表!B:D,2,0)</f>
        <v>GGXH-001</v>
      </c>
      <c r="D3" s="33" t="str">
        <f>VLOOKUP(B3,数据表!B:D,3,0)</f>
        <v>红色</v>
      </c>
      <c r="E3" s="12">
        <v>192</v>
      </c>
      <c r="F3" s="33" t="str">
        <f>VLOOKUP(B3,数据表!B:E,4,0)</f>
        <v>个</v>
      </c>
      <c r="G3" s="12">
        <v>16</v>
      </c>
      <c r="H3" s="13">
        <f>E3*G3</f>
        <v>3072</v>
      </c>
    </row>
    <row r="4" ht="15" spans="1:8">
      <c r="A4" s="47">
        <v>42949</v>
      </c>
      <c r="B4" s="9" t="str">
        <f>数据表!B4</f>
        <v>HPMC-002</v>
      </c>
      <c r="C4" s="10" t="str">
        <f>VLOOKUP(入库表!B4,数据表!B:D,2,0)</f>
        <v>GGXH-002</v>
      </c>
      <c r="D4" s="33" t="str">
        <f>VLOOKUP(B4,数据表!B:D,3,0)</f>
        <v>蓝色</v>
      </c>
      <c r="E4" s="12">
        <v>265</v>
      </c>
      <c r="F4" s="33" t="str">
        <f>VLOOKUP(B4,数据表!B:E,4,0)</f>
        <v>个</v>
      </c>
      <c r="G4" s="12">
        <v>25</v>
      </c>
      <c r="H4" s="13">
        <f t="shared" ref="H4:H9" si="0">E4*G4</f>
        <v>6625</v>
      </c>
    </row>
    <row r="5" ht="15" spans="1:8">
      <c r="A5" s="47">
        <v>42950</v>
      </c>
      <c r="B5" s="9" t="str">
        <f>数据表!B5</f>
        <v>HPMC-003</v>
      </c>
      <c r="C5" s="10" t="str">
        <f>VLOOKUP(入库表!B5,数据表!B:D,2,0)</f>
        <v>GGXH-003</v>
      </c>
      <c r="D5" s="33" t="str">
        <f>VLOOKUP(B5,数据表!B:D,3,0)</f>
        <v>黑色</v>
      </c>
      <c r="E5" s="12">
        <v>165</v>
      </c>
      <c r="F5" s="33" t="str">
        <f>VLOOKUP(B5,数据表!B:E,4,0)</f>
        <v>个</v>
      </c>
      <c r="G5" s="12">
        <v>36</v>
      </c>
      <c r="H5" s="13">
        <f t="shared" si="0"/>
        <v>5940</v>
      </c>
    </row>
    <row r="6" ht="15" spans="1:8">
      <c r="A6" s="47">
        <v>42951</v>
      </c>
      <c r="B6" s="9" t="str">
        <f>数据表!B6</f>
        <v>HPMC-004</v>
      </c>
      <c r="C6" s="10" t="str">
        <f>VLOOKUP(入库表!B6,数据表!B:D,2,0)</f>
        <v>GGXH-004</v>
      </c>
      <c r="D6" s="33" t="str">
        <f>VLOOKUP(B6,数据表!B:D,3,0)</f>
        <v>黄色</v>
      </c>
      <c r="E6" s="12">
        <v>98</v>
      </c>
      <c r="F6" s="33" t="str">
        <f>VLOOKUP(B6,数据表!B:E,4,0)</f>
        <v>个</v>
      </c>
      <c r="G6" s="12">
        <v>19</v>
      </c>
      <c r="H6" s="13">
        <f t="shared" si="0"/>
        <v>1862</v>
      </c>
    </row>
    <row r="7" ht="15" spans="1:8">
      <c r="A7" s="47">
        <v>42952</v>
      </c>
      <c r="B7" s="9" t="str">
        <f>数据表!B7</f>
        <v>HPMC-005</v>
      </c>
      <c r="C7" s="10" t="str">
        <f>VLOOKUP(入库表!B7,数据表!B:D,2,0)</f>
        <v>GGXH-005</v>
      </c>
      <c r="D7" s="33" t="str">
        <f>VLOOKUP(B7,数据表!B:D,3,0)</f>
        <v>紫色</v>
      </c>
      <c r="E7" s="12">
        <v>209</v>
      </c>
      <c r="F7" s="33" t="str">
        <f>VLOOKUP(B7,数据表!B:E,4,0)</f>
        <v>个</v>
      </c>
      <c r="G7" s="12">
        <v>29</v>
      </c>
      <c r="H7" s="13">
        <f t="shared" si="0"/>
        <v>6061</v>
      </c>
    </row>
    <row r="8" ht="15" spans="1:8">
      <c r="A8" s="47">
        <v>42953</v>
      </c>
      <c r="B8" s="9" t="str">
        <f>数据表!B8</f>
        <v>HPMC-006</v>
      </c>
      <c r="C8" s="10" t="str">
        <f>VLOOKUP(入库表!B8,数据表!B:D,2,0)</f>
        <v>GGXH-006</v>
      </c>
      <c r="D8" s="33" t="str">
        <f>VLOOKUP(B8,数据表!B:D,3,0)</f>
        <v>金色</v>
      </c>
      <c r="E8" s="12">
        <v>368</v>
      </c>
      <c r="F8" s="33" t="str">
        <f>VLOOKUP(B8,数据表!B:E,4,0)</f>
        <v>个</v>
      </c>
      <c r="G8" s="12">
        <v>37</v>
      </c>
      <c r="H8" s="13">
        <f t="shared" si="0"/>
        <v>13616</v>
      </c>
    </row>
    <row r="9" ht="15" spans="1:8">
      <c r="A9" s="47">
        <v>42954</v>
      </c>
      <c r="B9" s="9" t="str">
        <f>数据表!B9</f>
        <v>HPMC-007</v>
      </c>
      <c r="C9" s="10" t="str">
        <f>VLOOKUP(入库表!B9,数据表!B:D,2,0)</f>
        <v>GGXH-007</v>
      </c>
      <c r="D9" s="33" t="str">
        <f>VLOOKUP(B9,数据表!B:D,3,0)</f>
        <v>橙色</v>
      </c>
      <c r="E9" s="12">
        <v>189</v>
      </c>
      <c r="F9" s="33" t="str">
        <f>VLOOKUP(B9,数据表!B:E,4,0)</f>
        <v>个</v>
      </c>
      <c r="G9" s="12">
        <v>30</v>
      </c>
      <c r="H9" s="13">
        <f t="shared" si="0"/>
        <v>5670</v>
      </c>
    </row>
    <row r="10" spans="1:8">
      <c r="A10" s="48"/>
      <c r="B10" s="12"/>
      <c r="C10" s="13"/>
      <c r="D10" s="13"/>
      <c r="E10" s="12"/>
      <c r="F10" s="13"/>
      <c r="G10" s="12"/>
      <c r="H10" s="13"/>
    </row>
    <row r="11" spans="1:8">
      <c r="A11" s="48"/>
      <c r="B11" s="12"/>
      <c r="C11" s="13"/>
      <c r="D11" s="13"/>
      <c r="E11" s="12"/>
      <c r="F11" s="13"/>
      <c r="G11" s="12"/>
      <c r="H11" s="13"/>
    </row>
    <row r="12" spans="1:8">
      <c r="A12" s="13"/>
      <c r="B12" s="12"/>
      <c r="C12" s="13"/>
      <c r="D12" s="13"/>
      <c r="E12" s="12"/>
      <c r="F12" s="13"/>
      <c r="G12" s="12"/>
      <c r="H12" s="13"/>
    </row>
    <row r="13" spans="1:8">
      <c r="A13" s="13"/>
      <c r="B13" s="12"/>
      <c r="C13" s="13"/>
      <c r="D13" s="13"/>
      <c r="E13" s="12"/>
      <c r="F13" s="13"/>
      <c r="G13" s="12"/>
      <c r="H13" s="13"/>
    </row>
    <row r="14" spans="1:8">
      <c r="A14" s="13"/>
      <c r="B14" s="12"/>
      <c r="C14" s="13"/>
      <c r="D14" s="13"/>
      <c r="E14" s="12"/>
      <c r="F14" s="13"/>
      <c r="G14" s="12"/>
      <c r="H14" s="13"/>
    </row>
    <row r="15" spans="1:8">
      <c r="A15" s="13"/>
      <c r="B15" s="12"/>
      <c r="C15" s="13"/>
      <c r="D15" s="13"/>
      <c r="E15" s="12"/>
      <c r="F15" s="13"/>
      <c r="G15" s="12"/>
      <c r="H15" s="13"/>
    </row>
    <row r="16" spans="1:8">
      <c r="A16" s="13"/>
      <c r="B16" s="12"/>
      <c r="C16" s="13"/>
      <c r="D16" s="13"/>
      <c r="E16" s="12"/>
      <c r="F16" s="13"/>
      <c r="G16" s="12"/>
      <c r="H16" s="13"/>
    </row>
    <row r="17" spans="1:8">
      <c r="A17" s="13"/>
      <c r="B17" s="12"/>
      <c r="C17" s="13"/>
      <c r="D17" s="13"/>
      <c r="E17" s="12"/>
      <c r="F17" s="13"/>
      <c r="G17" s="12"/>
      <c r="H17" s="13"/>
    </row>
    <row r="18" spans="1:8">
      <c r="A18" s="13"/>
      <c r="B18" s="12"/>
      <c r="C18" s="13"/>
      <c r="D18" s="13"/>
      <c r="E18" s="12"/>
      <c r="F18" s="13"/>
      <c r="G18" s="12"/>
      <c r="H18" s="13"/>
    </row>
    <row r="19" spans="1:8">
      <c r="A19" s="13"/>
      <c r="B19" s="12"/>
      <c r="C19" s="13"/>
      <c r="D19" s="13"/>
      <c r="E19" s="12"/>
      <c r="F19" s="13"/>
      <c r="G19" s="12"/>
      <c r="H19" s="13"/>
    </row>
    <row r="20" spans="1:8">
      <c r="A20" s="13"/>
      <c r="B20" s="12"/>
      <c r="C20" s="13"/>
      <c r="D20" s="13"/>
      <c r="E20" s="12"/>
      <c r="F20" s="13"/>
      <c r="G20" s="12"/>
      <c r="H20" s="13"/>
    </row>
    <row r="21" spans="1:8">
      <c r="A21" s="13"/>
      <c r="B21" s="12"/>
      <c r="C21" s="13"/>
      <c r="D21" s="13"/>
      <c r="E21" s="12"/>
      <c r="F21" s="13"/>
      <c r="G21" s="12"/>
      <c r="H21" s="13"/>
    </row>
    <row r="22" spans="1:8">
      <c r="A22" s="13"/>
      <c r="B22" s="12"/>
      <c r="C22" s="13"/>
      <c r="D22" s="13"/>
      <c r="E22" s="12"/>
      <c r="F22" s="13"/>
      <c r="G22" s="12"/>
      <c r="H22" s="13"/>
    </row>
    <row r="23" spans="1:8">
      <c r="A23" s="13"/>
      <c r="B23" s="12"/>
      <c r="C23" s="13"/>
      <c r="D23" s="13"/>
      <c r="E23" s="12"/>
      <c r="F23" s="13"/>
      <c r="G23" s="12"/>
      <c r="H23" s="13"/>
    </row>
    <row r="24" spans="1:8">
      <c r="A24" s="13"/>
      <c r="B24" s="12"/>
      <c r="C24" s="13"/>
      <c r="D24" s="13"/>
      <c r="E24" s="12"/>
      <c r="F24" s="13"/>
      <c r="G24" s="12"/>
      <c r="H24" s="13"/>
    </row>
    <row r="25" spans="1:8">
      <c r="A25" s="13"/>
      <c r="B25" s="12"/>
      <c r="C25" s="13"/>
      <c r="D25" s="13"/>
      <c r="E25" s="12"/>
      <c r="F25" s="13"/>
      <c r="G25" s="12"/>
      <c r="H25" s="13"/>
    </row>
    <row r="26" spans="1:8">
      <c r="A26" s="13"/>
      <c r="B26" s="12"/>
      <c r="C26" s="13"/>
      <c r="D26" s="13"/>
      <c r="E26" s="12"/>
      <c r="F26" s="13"/>
      <c r="G26" s="12"/>
      <c r="H26" s="13"/>
    </row>
    <row r="27" spans="1:8">
      <c r="A27" s="13"/>
      <c r="B27" s="12"/>
      <c r="C27" s="13"/>
      <c r="D27" s="13"/>
      <c r="E27" s="12"/>
      <c r="F27" s="13"/>
      <c r="G27" s="12"/>
      <c r="H27" s="13"/>
    </row>
    <row r="28" spans="1:8">
      <c r="A28" s="13"/>
      <c r="B28" s="12"/>
      <c r="C28" s="13"/>
      <c r="D28" s="13"/>
      <c r="E28" s="12"/>
      <c r="F28" s="13"/>
      <c r="G28" s="12"/>
      <c r="H28" s="13"/>
    </row>
    <row r="29" spans="1:8">
      <c r="A29" s="13"/>
      <c r="B29" s="12"/>
      <c r="C29" s="13"/>
      <c r="D29" s="13"/>
      <c r="E29" s="12"/>
      <c r="F29" s="13"/>
      <c r="G29" s="12"/>
      <c r="H29" s="13"/>
    </row>
    <row r="30" spans="1:8">
      <c r="A30" s="13"/>
      <c r="B30" s="12"/>
      <c r="C30" s="13"/>
      <c r="D30" s="13"/>
      <c r="E30" s="12"/>
      <c r="F30" s="13"/>
      <c r="G30" s="12"/>
      <c r="H30" s="13"/>
    </row>
  </sheetData>
  <autoFilter ref="A2:H9">
    <extLst/>
  </autoFilter>
  <mergeCells count="1">
    <mergeCell ref="A1:H1"/>
  </mergeCells>
  <pageMargins left="0.7" right="0.7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B1:L33"/>
  <sheetViews>
    <sheetView zoomScale="91" zoomScaleNormal="91" workbookViewId="0">
      <selection activeCell="A1" sqref="A1"/>
    </sheetView>
  </sheetViews>
  <sheetFormatPr defaultColWidth="9" defaultRowHeight="14.4"/>
  <cols>
    <col min="1" max="1" width="3.75" customWidth="1"/>
    <col min="2" max="2" width="10.5" customWidth="1"/>
  </cols>
  <sheetData>
    <row r="1" ht="27" customHeight="1" spans="2:10">
      <c r="B1" s="14" t="s">
        <v>1</v>
      </c>
      <c r="C1" s="15"/>
      <c r="D1" s="15"/>
      <c r="E1" s="15"/>
      <c r="F1" s="15"/>
      <c r="G1" s="15"/>
      <c r="H1" s="15"/>
      <c r="I1" s="15"/>
      <c r="J1" s="35"/>
    </row>
    <row r="2" ht="15" spans="2:10">
      <c r="B2" s="16" t="s">
        <v>35</v>
      </c>
      <c r="C2" s="17" t="s">
        <v>5</v>
      </c>
      <c r="D2" s="17" t="s">
        <v>6</v>
      </c>
      <c r="E2" s="17" t="s">
        <v>7</v>
      </c>
      <c r="F2" s="18" t="s">
        <v>32</v>
      </c>
      <c r="G2" s="17" t="s">
        <v>8</v>
      </c>
      <c r="H2" s="19" t="s">
        <v>36</v>
      </c>
      <c r="I2" s="19" t="s">
        <v>34</v>
      </c>
      <c r="J2" s="36" t="s">
        <v>37</v>
      </c>
    </row>
    <row r="3" ht="15" spans="2:12">
      <c r="B3" s="20">
        <v>43337</v>
      </c>
      <c r="C3" s="21" t="str">
        <f>数据表!B3</f>
        <v>HPMC-001</v>
      </c>
      <c r="D3" s="22" t="str">
        <f>VLOOKUP(C3,数据表!B:D,2,0)</f>
        <v>GGXH-001</v>
      </c>
      <c r="E3" s="23" t="str">
        <f>VLOOKUP(C3,数据表!B:D,3,0)</f>
        <v>红色</v>
      </c>
      <c r="F3" s="24">
        <v>65</v>
      </c>
      <c r="G3" s="23" t="str">
        <f>VLOOKUP(C3,数据表!B:E,4,0)</f>
        <v>个</v>
      </c>
      <c r="H3" s="24">
        <v>25</v>
      </c>
      <c r="I3" s="37">
        <f>F3*H3</f>
        <v>1625</v>
      </c>
      <c r="J3" s="38">
        <f>(H3-入库表!G3)*出库表!F3</f>
        <v>585</v>
      </c>
      <c r="K3" s="39"/>
      <c r="L3" s="39"/>
    </row>
    <row r="4" ht="15" spans="2:12">
      <c r="B4" s="20">
        <v>43338</v>
      </c>
      <c r="C4" s="25" t="str">
        <f>数据表!B4</f>
        <v>HPMC-002</v>
      </c>
      <c r="D4" s="26" t="str">
        <f>VLOOKUP(C4,数据表!B:D,2,0)</f>
        <v>GGXH-002</v>
      </c>
      <c r="E4" s="27" t="str">
        <f>VLOOKUP(C4,数据表!B:D,3,0)</f>
        <v>蓝色</v>
      </c>
      <c r="F4" s="28">
        <v>192</v>
      </c>
      <c r="G4" s="27" t="str">
        <f>VLOOKUP(C4,数据表!B:E,4,0)</f>
        <v>个</v>
      </c>
      <c r="H4" s="28">
        <v>37</v>
      </c>
      <c r="I4" s="40">
        <f t="shared" ref="I4:I9" si="0">F4*H4</f>
        <v>7104</v>
      </c>
      <c r="J4" s="41">
        <f>(H4-入库表!G4)*出库表!F4</f>
        <v>2304</v>
      </c>
      <c r="K4" s="39"/>
      <c r="L4" s="39"/>
    </row>
    <row r="5" ht="15" spans="2:12">
      <c r="B5" s="20">
        <v>43339</v>
      </c>
      <c r="C5" s="25" t="str">
        <f>数据表!B5</f>
        <v>HPMC-003</v>
      </c>
      <c r="D5" s="26" t="str">
        <f>VLOOKUP(C5,数据表!B:D,2,0)</f>
        <v>GGXH-003</v>
      </c>
      <c r="E5" s="27" t="str">
        <f>VLOOKUP(C5,数据表!B:D,3,0)</f>
        <v>黑色</v>
      </c>
      <c r="F5" s="28">
        <v>108</v>
      </c>
      <c r="G5" s="27" t="str">
        <f>VLOOKUP(C5,数据表!B:E,4,0)</f>
        <v>个</v>
      </c>
      <c r="H5" s="28">
        <v>45</v>
      </c>
      <c r="I5" s="40">
        <f t="shared" si="0"/>
        <v>4860</v>
      </c>
      <c r="J5" s="41">
        <f>(H5-入库表!G5)*出库表!F5</f>
        <v>972</v>
      </c>
      <c r="K5" s="39"/>
      <c r="L5" s="39"/>
    </row>
    <row r="6" ht="15" spans="2:12">
      <c r="B6" s="20">
        <v>43340</v>
      </c>
      <c r="C6" s="25" t="str">
        <f>数据表!B6</f>
        <v>HPMC-004</v>
      </c>
      <c r="D6" s="26" t="str">
        <f>VLOOKUP(C6,数据表!B:D,2,0)</f>
        <v>GGXH-004</v>
      </c>
      <c r="E6" s="27" t="str">
        <f>VLOOKUP(C6,数据表!B:D,3,0)</f>
        <v>黄色</v>
      </c>
      <c r="F6" s="28">
        <v>37</v>
      </c>
      <c r="G6" s="27" t="str">
        <f>VLOOKUP(C6,数据表!B:E,4,0)</f>
        <v>个</v>
      </c>
      <c r="H6" s="28">
        <v>30</v>
      </c>
      <c r="I6" s="40">
        <f t="shared" si="0"/>
        <v>1110</v>
      </c>
      <c r="J6" s="41">
        <f>(H6-入库表!G6)*出库表!F6</f>
        <v>407</v>
      </c>
      <c r="K6" s="39"/>
      <c r="L6" s="39"/>
    </row>
    <row r="7" ht="15" spans="2:12">
      <c r="B7" s="20">
        <v>43341</v>
      </c>
      <c r="C7" s="25" t="str">
        <f>数据表!B7</f>
        <v>HPMC-005</v>
      </c>
      <c r="D7" s="26" t="str">
        <f>VLOOKUP(C7,数据表!B:D,2,0)</f>
        <v>GGXH-005</v>
      </c>
      <c r="E7" s="27" t="str">
        <f>VLOOKUP(C7,数据表!B:D,3,0)</f>
        <v>紫色</v>
      </c>
      <c r="F7" s="28">
        <v>163</v>
      </c>
      <c r="G7" s="27" t="str">
        <f>VLOOKUP(C7,数据表!B:E,4,0)</f>
        <v>个</v>
      </c>
      <c r="H7" s="28">
        <v>41</v>
      </c>
      <c r="I7" s="40">
        <f t="shared" si="0"/>
        <v>6683</v>
      </c>
      <c r="J7" s="41">
        <f>(H7-入库表!G7)*出库表!F7</f>
        <v>1956</v>
      </c>
      <c r="K7" s="39"/>
      <c r="L7" s="39"/>
    </row>
    <row r="8" ht="15" spans="2:12">
      <c r="B8" s="20">
        <v>43342</v>
      </c>
      <c r="C8" s="29" t="str">
        <f>数据表!B8</f>
        <v>HPMC-006</v>
      </c>
      <c r="D8" s="30" t="str">
        <f>VLOOKUP(C8,数据表!B:D,2,0)</f>
        <v>GGXH-006</v>
      </c>
      <c r="E8" s="31" t="str">
        <f>VLOOKUP(C8,数据表!B:D,3,0)</f>
        <v>金色</v>
      </c>
      <c r="F8" s="32">
        <v>295</v>
      </c>
      <c r="G8" s="31" t="str">
        <f>VLOOKUP(C8,数据表!B:E,4,0)</f>
        <v>个</v>
      </c>
      <c r="H8" s="32">
        <v>53</v>
      </c>
      <c r="I8" s="42">
        <f t="shared" si="0"/>
        <v>15635</v>
      </c>
      <c r="J8" s="43">
        <f>(H8-入库表!G8)*出库表!F8</f>
        <v>4720</v>
      </c>
      <c r="K8" s="39"/>
      <c r="L8" s="39"/>
    </row>
    <row r="9" ht="15" spans="2:12">
      <c r="B9" s="20">
        <v>43343</v>
      </c>
      <c r="C9" s="9" t="str">
        <f>数据表!B9</f>
        <v>HPMC-007</v>
      </c>
      <c r="D9" s="10" t="str">
        <f>VLOOKUP(C9,数据表!B:D,2,0)</f>
        <v>GGXH-007</v>
      </c>
      <c r="E9" s="33" t="str">
        <f>VLOOKUP(C9,数据表!B:D,3,0)</f>
        <v>橙色</v>
      </c>
      <c r="F9" s="12">
        <v>118</v>
      </c>
      <c r="G9" s="33" t="str">
        <f>VLOOKUP(C9,数据表!B:E,4,0)</f>
        <v>个</v>
      </c>
      <c r="H9" s="12">
        <v>45</v>
      </c>
      <c r="I9" s="13">
        <f t="shared" si="0"/>
        <v>5310</v>
      </c>
      <c r="J9" s="44">
        <f>(H9-入库表!G9)*出库表!F9</f>
        <v>1770</v>
      </c>
      <c r="K9" s="39"/>
      <c r="L9" s="39"/>
    </row>
    <row r="10" spans="2:12">
      <c r="B10" s="34"/>
      <c r="C10" s="12"/>
      <c r="D10" s="13"/>
      <c r="E10" s="13"/>
      <c r="F10" s="12"/>
      <c r="G10" s="13"/>
      <c r="H10" s="12"/>
      <c r="I10" s="13"/>
      <c r="J10" s="44"/>
      <c r="K10" s="39"/>
      <c r="L10" s="39"/>
    </row>
    <row r="11" spans="2:10">
      <c r="B11" s="34"/>
      <c r="C11" s="12"/>
      <c r="D11" s="13"/>
      <c r="E11" s="13"/>
      <c r="F11" s="12"/>
      <c r="G11" s="13"/>
      <c r="H11" s="12"/>
      <c r="I11" s="13"/>
      <c r="J11" s="44"/>
    </row>
    <row r="12" spans="2:10">
      <c r="B12" s="34"/>
      <c r="C12" s="12"/>
      <c r="D12" s="13"/>
      <c r="E12" s="13"/>
      <c r="F12" s="12"/>
      <c r="G12" s="13"/>
      <c r="H12" s="12"/>
      <c r="I12" s="13"/>
      <c r="J12" s="44"/>
    </row>
    <row r="13" spans="2:10">
      <c r="B13" s="34"/>
      <c r="C13" s="12"/>
      <c r="D13" s="13"/>
      <c r="E13" s="13"/>
      <c r="F13" s="12"/>
      <c r="G13" s="13"/>
      <c r="H13" s="12"/>
      <c r="I13" s="13"/>
      <c r="J13" s="44"/>
    </row>
    <row r="14" spans="2:10">
      <c r="B14" s="34"/>
      <c r="C14" s="12"/>
      <c r="D14" s="13"/>
      <c r="E14" s="13"/>
      <c r="F14" s="12"/>
      <c r="G14" s="13"/>
      <c r="H14" s="12"/>
      <c r="I14" s="13"/>
      <c r="J14" s="44"/>
    </row>
    <row r="15" spans="2:10">
      <c r="B15" s="34"/>
      <c r="C15" s="12"/>
      <c r="D15" s="13"/>
      <c r="E15" s="13"/>
      <c r="F15" s="12"/>
      <c r="G15" s="13"/>
      <c r="H15" s="12"/>
      <c r="I15" s="13"/>
      <c r="J15" s="44"/>
    </row>
    <row r="16" spans="2:10">
      <c r="B16" s="34"/>
      <c r="C16" s="12"/>
      <c r="D16" s="13"/>
      <c r="E16" s="13"/>
      <c r="F16" s="12"/>
      <c r="G16" s="13"/>
      <c r="H16" s="12"/>
      <c r="I16" s="13"/>
      <c r="J16" s="44"/>
    </row>
    <row r="17" spans="2:10">
      <c r="B17" s="34"/>
      <c r="C17" s="12"/>
      <c r="D17" s="13"/>
      <c r="E17" s="13"/>
      <c r="F17" s="12"/>
      <c r="G17" s="13"/>
      <c r="H17" s="12"/>
      <c r="I17" s="13"/>
      <c r="J17" s="44"/>
    </row>
    <row r="18" spans="2:10">
      <c r="B18" s="34"/>
      <c r="C18" s="12"/>
      <c r="D18" s="13"/>
      <c r="E18" s="13"/>
      <c r="F18" s="12"/>
      <c r="G18" s="13"/>
      <c r="H18" s="12"/>
      <c r="I18" s="13"/>
      <c r="J18" s="44"/>
    </row>
    <row r="19" spans="2:10">
      <c r="B19" s="34"/>
      <c r="C19" s="12"/>
      <c r="D19" s="13"/>
      <c r="E19" s="13"/>
      <c r="F19" s="12"/>
      <c r="G19" s="13"/>
      <c r="H19" s="12"/>
      <c r="I19" s="13"/>
      <c r="J19" s="44"/>
    </row>
    <row r="20" spans="2:10">
      <c r="B20" s="34"/>
      <c r="C20" s="12"/>
      <c r="D20" s="13"/>
      <c r="E20" s="13"/>
      <c r="F20" s="12"/>
      <c r="G20" s="13"/>
      <c r="H20" s="12"/>
      <c r="I20" s="13"/>
      <c r="J20" s="44"/>
    </row>
    <row r="21" spans="2:10">
      <c r="B21" s="34"/>
      <c r="C21" s="12"/>
      <c r="D21" s="13"/>
      <c r="E21" s="13"/>
      <c r="F21" s="12"/>
      <c r="G21" s="13"/>
      <c r="H21" s="12"/>
      <c r="I21" s="13"/>
      <c r="J21" s="44"/>
    </row>
    <row r="22" spans="2:10">
      <c r="B22" s="34"/>
      <c r="C22" s="12"/>
      <c r="D22" s="13"/>
      <c r="E22" s="13"/>
      <c r="F22" s="12"/>
      <c r="G22" s="13"/>
      <c r="H22" s="12"/>
      <c r="I22" s="13"/>
      <c r="J22" s="44"/>
    </row>
    <row r="23" spans="2:10">
      <c r="B23" s="34"/>
      <c r="C23" s="12"/>
      <c r="D23" s="13"/>
      <c r="E23" s="13"/>
      <c r="F23" s="12"/>
      <c r="G23" s="13"/>
      <c r="H23" s="12"/>
      <c r="I23" s="13"/>
      <c r="J23" s="44"/>
    </row>
    <row r="24" spans="2:10">
      <c r="B24" s="34"/>
      <c r="C24" s="12"/>
      <c r="D24" s="13"/>
      <c r="E24" s="13"/>
      <c r="F24" s="12"/>
      <c r="G24" s="13"/>
      <c r="H24" s="12"/>
      <c r="I24" s="13"/>
      <c r="J24" s="44"/>
    </row>
    <row r="25" spans="2:10">
      <c r="B25" s="34"/>
      <c r="C25" s="12"/>
      <c r="D25" s="13"/>
      <c r="E25" s="13"/>
      <c r="F25" s="12"/>
      <c r="G25" s="13"/>
      <c r="H25" s="12"/>
      <c r="I25" s="13"/>
      <c r="J25" s="44"/>
    </row>
    <row r="26" spans="2:10">
      <c r="B26" s="34"/>
      <c r="C26" s="12"/>
      <c r="D26" s="13"/>
      <c r="E26" s="13"/>
      <c r="F26" s="12"/>
      <c r="G26" s="13"/>
      <c r="H26" s="12"/>
      <c r="I26" s="13"/>
      <c r="J26" s="44"/>
    </row>
    <row r="27" spans="2:10">
      <c r="B27" s="34"/>
      <c r="C27" s="12"/>
      <c r="D27" s="13"/>
      <c r="E27" s="13"/>
      <c r="F27" s="12"/>
      <c r="G27" s="13"/>
      <c r="H27" s="12"/>
      <c r="I27" s="13"/>
      <c r="J27" s="44"/>
    </row>
    <row r="28" spans="2:10">
      <c r="B28" s="34"/>
      <c r="C28" s="12"/>
      <c r="D28" s="13"/>
      <c r="E28" s="13"/>
      <c r="F28" s="12"/>
      <c r="G28" s="13"/>
      <c r="H28" s="12"/>
      <c r="I28" s="13"/>
      <c r="J28" s="44"/>
    </row>
    <row r="29" spans="2:10">
      <c r="B29" s="34"/>
      <c r="C29" s="12"/>
      <c r="D29" s="13"/>
      <c r="E29" s="13"/>
      <c r="F29" s="12"/>
      <c r="G29" s="13"/>
      <c r="H29" s="12"/>
      <c r="I29" s="13"/>
      <c r="J29" s="44"/>
    </row>
    <row r="30" spans="2:10">
      <c r="B30" s="34"/>
      <c r="C30" s="12"/>
      <c r="D30" s="13"/>
      <c r="E30" s="13"/>
      <c r="F30" s="12"/>
      <c r="G30" s="13"/>
      <c r="H30" s="12"/>
      <c r="I30" s="13"/>
      <c r="J30" s="44"/>
    </row>
    <row r="31" spans="2:10">
      <c r="B31" s="34"/>
      <c r="C31" s="12"/>
      <c r="D31" s="13"/>
      <c r="E31" s="13"/>
      <c r="F31" s="12"/>
      <c r="G31" s="13"/>
      <c r="H31" s="12"/>
      <c r="I31" s="13"/>
      <c r="J31" s="44"/>
    </row>
    <row r="32" spans="2:10">
      <c r="B32" s="34"/>
      <c r="C32" s="12"/>
      <c r="D32" s="13"/>
      <c r="E32" s="13"/>
      <c r="F32" s="12"/>
      <c r="G32" s="13"/>
      <c r="H32" s="12"/>
      <c r="I32" s="13"/>
      <c r="J32" s="44"/>
    </row>
    <row r="33" spans="2:10">
      <c r="B33" s="34"/>
      <c r="C33" s="12"/>
      <c r="D33" s="13"/>
      <c r="E33" s="13"/>
      <c r="F33" s="12"/>
      <c r="G33" s="13"/>
      <c r="H33" s="12"/>
      <c r="I33" s="13"/>
      <c r="J33" s="44"/>
    </row>
  </sheetData>
  <mergeCells count="1">
    <mergeCell ref="B1:J1"/>
  </mergeCells>
  <dataValidations count="1">
    <dataValidation type="custom" allowBlank="1" showInputMessage="1" showErrorMessage="1" sqref="F3:F324">
      <formula1>IF(F3&lt;=VLOOKUP(C3,入库表!B:E,4,0),TRUE,FALSE)</formula1>
    </dataValidation>
  </dataValidation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E30"/>
  <sheetViews>
    <sheetView zoomScale="160" zoomScaleNormal="160" workbookViewId="0">
      <selection activeCell="A1" sqref="A1:E1"/>
    </sheetView>
  </sheetViews>
  <sheetFormatPr defaultColWidth="9" defaultRowHeight="14.4" outlineLevelCol="4"/>
  <cols>
    <col min="5" max="5" width="9.37962962962963" customWidth="1"/>
  </cols>
  <sheetData>
    <row r="1" ht="19.5" customHeight="1" spans="1:5">
      <c r="A1" s="5" t="s">
        <v>38</v>
      </c>
      <c r="B1" s="5"/>
      <c r="C1" s="5"/>
      <c r="D1" s="5"/>
      <c r="E1" s="5"/>
    </row>
    <row r="2" spans="1:5">
      <c r="A2" s="6" t="s">
        <v>5</v>
      </c>
      <c r="B2" s="7" t="s">
        <v>6</v>
      </c>
      <c r="C2" s="7" t="s">
        <v>7</v>
      </c>
      <c r="D2" s="8" t="s">
        <v>32</v>
      </c>
      <c r="E2" s="7" t="s">
        <v>8</v>
      </c>
    </row>
    <row r="3" ht="15" spans="1:5">
      <c r="A3" s="9" t="str">
        <f>数据表!B3</f>
        <v>HPMC-001</v>
      </c>
      <c r="B3" s="10" t="str">
        <f>VLOOKUP(A3,数据表!B:D,2,0)</f>
        <v>GGXH-001</v>
      </c>
      <c r="C3" s="11" t="str">
        <f>VLOOKUP(A3,数据表!B:D,3,0)</f>
        <v>红色</v>
      </c>
      <c r="D3" s="12">
        <f>入库表!E3-出库表!F3</f>
        <v>127</v>
      </c>
      <c r="E3" s="11" t="str">
        <f>VLOOKUP(A3,数据表!B:E,4,0)</f>
        <v>个</v>
      </c>
    </row>
    <row r="4" ht="15" spans="1:5">
      <c r="A4" s="9" t="str">
        <f>数据表!B4</f>
        <v>HPMC-002</v>
      </c>
      <c r="B4" s="10" t="str">
        <f>VLOOKUP(A4,数据表!B:D,2,0)</f>
        <v>GGXH-002</v>
      </c>
      <c r="C4" s="11" t="str">
        <f>VLOOKUP(A4,数据表!B:D,3,0)</f>
        <v>蓝色</v>
      </c>
      <c r="D4" s="12">
        <f>入库表!E4-出库表!F4</f>
        <v>73</v>
      </c>
      <c r="E4" s="11" t="str">
        <f>VLOOKUP(A4,数据表!B:E,4,0)</f>
        <v>个</v>
      </c>
    </row>
    <row r="5" ht="15" spans="1:5">
      <c r="A5" s="9" t="str">
        <f>数据表!B5</f>
        <v>HPMC-003</v>
      </c>
      <c r="B5" s="10" t="str">
        <f>VLOOKUP(A5,数据表!B:D,2,0)</f>
        <v>GGXH-003</v>
      </c>
      <c r="C5" s="11" t="str">
        <f>VLOOKUP(A5,数据表!B:D,3,0)</f>
        <v>黑色</v>
      </c>
      <c r="D5" s="12">
        <f>入库表!E5-出库表!F5</f>
        <v>57</v>
      </c>
      <c r="E5" s="11" t="str">
        <f>VLOOKUP(A5,数据表!B:E,4,0)</f>
        <v>个</v>
      </c>
    </row>
    <row r="6" ht="15" spans="1:5">
      <c r="A6" s="9" t="str">
        <f>数据表!B6</f>
        <v>HPMC-004</v>
      </c>
      <c r="B6" s="10" t="str">
        <f>VLOOKUP(A6,数据表!B:D,2,0)</f>
        <v>GGXH-004</v>
      </c>
      <c r="C6" s="11" t="str">
        <f>VLOOKUP(A6,数据表!B:D,3,0)</f>
        <v>黄色</v>
      </c>
      <c r="D6" s="12">
        <f>入库表!E6-出库表!F6</f>
        <v>61</v>
      </c>
      <c r="E6" s="11" t="str">
        <f>VLOOKUP(A6,数据表!B:E,4,0)</f>
        <v>个</v>
      </c>
    </row>
    <row r="7" ht="15" spans="1:5">
      <c r="A7" s="9" t="str">
        <f>数据表!B7</f>
        <v>HPMC-005</v>
      </c>
      <c r="B7" s="10" t="str">
        <f>VLOOKUP(A7,数据表!B:D,2,0)</f>
        <v>GGXH-005</v>
      </c>
      <c r="C7" s="11" t="str">
        <f>VLOOKUP(A7,数据表!B:D,3,0)</f>
        <v>紫色</v>
      </c>
      <c r="D7" s="12">
        <f>入库表!E7-出库表!F7</f>
        <v>46</v>
      </c>
      <c r="E7" s="11" t="str">
        <f>VLOOKUP(A7,数据表!B:E,4,0)</f>
        <v>个</v>
      </c>
    </row>
    <row r="8" ht="15" spans="1:5">
      <c r="A8" s="9" t="str">
        <f>数据表!B8</f>
        <v>HPMC-006</v>
      </c>
      <c r="B8" s="10" t="str">
        <f>VLOOKUP(A8,数据表!B:D,2,0)</f>
        <v>GGXH-006</v>
      </c>
      <c r="C8" s="11" t="str">
        <f>VLOOKUP(A8,数据表!B:D,3,0)</f>
        <v>金色</v>
      </c>
      <c r="D8" s="12">
        <f>入库表!E8-出库表!F8</f>
        <v>73</v>
      </c>
      <c r="E8" s="11" t="str">
        <f>VLOOKUP(A8,数据表!B:E,4,0)</f>
        <v>个</v>
      </c>
    </row>
    <row r="9" ht="15" spans="1:5">
      <c r="A9" s="9" t="str">
        <f>数据表!B9</f>
        <v>HPMC-007</v>
      </c>
      <c r="B9" s="10" t="str">
        <f>VLOOKUP(A9,数据表!B:D,2,0)</f>
        <v>GGXH-007</v>
      </c>
      <c r="C9" s="11" t="str">
        <f>VLOOKUP(A9,数据表!B:D,3,0)</f>
        <v>橙色</v>
      </c>
      <c r="D9" s="12">
        <f>入库表!E9-出库表!F9</f>
        <v>71</v>
      </c>
      <c r="E9" s="11" t="str">
        <f>VLOOKUP(A9,数据表!B:E,4,0)</f>
        <v>个</v>
      </c>
    </row>
    <row r="10" spans="1:5">
      <c r="A10" s="12"/>
      <c r="B10" s="13"/>
      <c r="C10" s="13"/>
      <c r="D10" s="12"/>
      <c r="E10" s="13"/>
    </row>
    <row r="11" spans="1:5">
      <c r="A11" s="12"/>
      <c r="B11" s="13"/>
      <c r="C11" s="13"/>
      <c r="D11" s="12"/>
      <c r="E11" s="13"/>
    </row>
    <row r="12" spans="1:5">
      <c r="A12" s="12"/>
      <c r="B12" s="13"/>
      <c r="C12" s="13"/>
      <c r="D12" s="12"/>
      <c r="E12" s="13"/>
    </row>
    <row r="13" spans="1:5">
      <c r="A13" s="12"/>
      <c r="B13" s="13"/>
      <c r="C13" s="13"/>
      <c r="D13" s="12"/>
      <c r="E13" s="13"/>
    </row>
    <row r="14" spans="1:5">
      <c r="A14" s="12"/>
      <c r="B14" s="13"/>
      <c r="C14" s="13"/>
      <c r="D14" s="12"/>
      <c r="E14" s="13"/>
    </row>
    <row r="15" spans="1:5">
      <c r="A15" s="12"/>
      <c r="B15" s="13"/>
      <c r="C15" s="13"/>
      <c r="D15" s="12"/>
      <c r="E15" s="13"/>
    </row>
    <row r="16" spans="1:5">
      <c r="A16" s="12"/>
      <c r="B16" s="13"/>
      <c r="C16" s="13"/>
      <c r="D16" s="12"/>
      <c r="E16" s="13"/>
    </row>
    <row r="17" spans="1:5">
      <c r="A17" s="12"/>
      <c r="B17" s="13"/>
      <c r="C17" s="13"/>
      <c r="D17" s="12"/>
      <c r="E17" s="13"/>
    </row>
    <row r="18" spans="1:5">
      <c r="A18" s="12"/>
      <c r="B18" s="13"/>
      <c r="C18" s="13"/>
      <c r="D18" s="12"/>
      <c r="E18" s="13"/>
    </row>
    <row r="19" spans="1:5">
      <c r="A19" s="12"/>
      <c r="B19" s="13"/>
      <c r="C19" s="13"/>
      <c r="D19" s="12"/>
      <c r="E19" s="13"/>
    </row>
    <row r="20" spans="1:5">
      <c r="A20" s="12"/>
      <c r="B20" s="13"/>
      <c r="C20" s="13"/>
      <c r="D20" s="12"/>
      <c r="E20" s="13"/>
    </row>
    <row r="21" spans="1:5">
      <c r="A21" s="12"/>
      <c r="B21" s="13"/>
      <c r="C21" s="13"/>
      <c r="D21" s="12"/>
      <c r="E21" s="13"/>
    </row>
    <row r="22" spans="1:5">
      <c r="A22" s="12"/>
      <c r="B22" s="13"/>
      <c r="C22" s="13"/>
      <c r="D22" s="12"/>
      <c r="E22" s="13"/>
    </row>
    <row r="23" spans="1:5">
      <c r="A23" s="12"/>
      <c r="B23" s="13"/>
      <c r="C23" s="13"/>
      <c r="D23" s="12"/>
      <c r="E23" s="13"/>
    </row>
    <row r="24" spans="1:5">
      <c r="A24" s="12"/>
      <c r="B24" s="13"/>
      <c r="C24" s="13"/>
      <c r="D24" s="12"/>
      <c r="E24" s="13"/>
    </row>
    <row r="25" spans="1:5">
      <c r="A25" s="12"/>
      <c r="B25" s="13"/>
      <c r="C25" s="13"/>
      <c r="D25" s="12"/>
      <c r="E25" s="13"/>
    </row>
    <row r="26" spans="1:5">
      <c r="A26" s="12"/>
      <c r="B26" s="13"/>
      <c r="C26" s="13"/>
      <c r="D26" s="12"/>
      <c r="E26" s="13"/>
    </row>
    <row r="27" spans="1:5">
      <c r="A27" s="12"/>
      <c r="B27" s="13"/>
      <c r="C27" s="13"/>
      <c r="D27" s="12"/>
      <c r="E27" s="13"/>
    </row>
    <row r="28" spans="1:5">
      <c r="A28" s="12"/>
      <c r="B28" s="13"/>
      <c r="C28" s="13"/>
      <c r="D28" s="12"/>
      <c r="E28" s="13"/>
    </row>
    <row r="29" spans="1:5">
      <c r="A29" s="12"/>
      <c r="B29" s="13"/>
      <c r="C29" s="13"/>
      <c r="D29" s="12"/>
      <c r="E29" s="13"/>
    </row>
    <row r="30" spans="1:5">
      <c r="A30" s="12"/>
      <c r="B30" s="13"/>
      <c r="C30" s="13"/>
      <c r="D30" s="12"/>
      <c r="E30" s="13"/>
    </row>
  </sheetData>
  <autoFilter ref="A2:E9">
    <extLst/>
  </autoFilter>
  <mergeCells count="1">
    <mergeCell ref="A1:E1"/>
  </mergeCells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A5"/>
  <sheetViews>
    <sheetView zoomScale="160" zoomScaleNormal="160" workbookViewId="0">
      <selection activeCell="C9" sqref="C9"/>
    </sheetView>
  </sheetViews>
  <sheetFormatPr defaultColWidth="9" defaultRowHeight="14.4" outlineLevelRow="4"/>
  <cols>
    <col min="1" max="1" width="35.25" customWidth="1"/>
  </cols>
  <sheetData>
    <row r="1" ht="26.25" customHeight="1" spans="1:1">
      <c r="A1" s="1" t="s">
        <v>3</v>
      </c>
    </row>
    <row r="2" ht="39.6" spans="1:1">
      <c r="A2" s="2" t="s">
        <v>39</v>
      </c>
    </row>
    <row r="3" spans="1:1">
      <c r="A3" s="3" t="s">
        <v>40</v>
      </c>
    </row>
    <row r="4" spans="1:1">
      <c r="A4" s="3" t="s">
        <v>41</v>
      </c>
    </row>
    <row r="5" ht="15.15" spans="1:1">
      <c r="A5" s="4" t="s">
        <v>42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菜单</vt:lpstr>
      <vt:lpstr>数据表</vt:lpstr>
      <vt:lpstr>入库表</vt:lpstr>
      <vt:lpstr>出库表</vt:lpstr>
      <vt:lpstr>库存表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A小伟</cp:lastModifiedBy>
  <dcterms:created xsi:type="dcterms:W3CDTF">2017-07-26T13:34:00Z</dcterms:created>
  <cp:lastPrinted>2018-12-22T03:20:00Z</cp:lastPrinted>
  <dcterms:modified xsi:type="dcterms:W3CDTF">2023-02-02T09:35:22Z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A5163D99418A4A1AA4E38BE927F00FE6</vt:lpwstr>
  </property>
  <property fmtid="{D5CDD505-2E9C-101B-9397-08002B2CF9AE}" pid="3" name="KSOProductBuildVer">
    <vt:lpwstr>2052-11.1.0.13703</vt:lpwstr>
  </property>
</Properties>
</file>