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528"/>
  <workbookPr codeName="ThisWorkbook"/>
  <mc:AlternateContent xmlns:mc="http://schemas.openxmlformats.org/markup-compatibility/2006">
    <mc:Choice Requires="x15">
      <x15ac:absPath xmlns:x15ac="http://schemas.microsoft.com/office/spreadsheetml/2010/11/ac" url="E:\MyWork\B包图Excel\表格系统\"/>
    </mc:Choice>
  </mc:AlternateContent>
  <bookViews>
    <workbookView xWindow="0" yWindow="0" windowWidth="28695" windowHeight="13050"/>
  </bookViews>
  <sheets>
    <sheet name="首页" sheetId="1" r:id="rId1"/>
    <sheet name="物料记录" sheetId="3" r:id="rId2"/>
    <sheet name="物料查询" sheetId="5" r:id="rId3"/>
    <sheet name="参数设置" sheetId="2" r:id="rId4"/>
    <sheet name="使用说明" sheetId="4" r:id="rId5"/>
  </sheets>
  <definedNames>
    <definedName name="_xlnm._FilterDatabase" localSheetId="1" hidden="1">物料记录!$A$1:$G$116</definedName>
  </definedNames>
  <calcPr calcId="162913"/>
  <fileRecoveryPr autoRecover="0"/>
</workbook>
</file>

<file path=xl/calcChain.xml><?xml version="1.0" encoding="utf-8"?>
<calcChain xmlns="http://schemas.openxmlformats.org/spreadsheetml/2006/main">
  <c r="B5" i="5" l="1"/>
  <c r="B4" i="5"/>
  <c r="F3" i="5"/>
  <c r="F4" i="5"/>
  <c r="D3" i="5"/>
  <c r="B3" i="5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2" i="3"/>
  <c r="B116" i="3" l="1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</calcChain>
</file>

<file path=xl/comments1.xml><?xml version="1.0" encoding="utf-8"?>
<comments xmlns="http://schemas.openxmlformats.org/spreadsheetml/2006/main">
  <authors>
    <author>PoenAdmin</author>
  </authors>
  <commentList>
    <comment ref="B2" authorId="0" shapeId="0">
      <text/>
    </comment>
    <comment ref="B3" authorId="0" shapeId="0">
      <text/>
    </comment>
    <comment ref="B4" authorId="0" shapeId="0">
      <text/>
    </comment>
    <comment ref="B5" authorId="0" shapeId="0">
      <text/>
    </comment>
    <comment ref="B6" authorId="0" shapeId="0">
      <text/>
    </comment>
    <comment ref="B7" authorId="0" shapeId="0">
      <text/>
    </comment>
    <comment ref="B8" authorId="0" shapeId="0">
      <text/>
    </comment>
    <comment ref="B9" authorId="0" shapeId="0">
      <text/>
    </comment>
    <comment ref="B10" authorId="0" shapeId="0">
      <text/>
    </comment>
    <comment ref="B11" authorId="0" shapeId="0">
      <text/>
    </comment>
    <comment ref="B12" authorId="0" shapeId="0">
      <text/>
    </comment>
    <comment ref="B13" authorId="0" shapeId="0">
      <text/>
    </comment>
    <comment ref="B14" authorId="0" shapeId="0">
      <text/>
    </comment>
    <comment ref="B15" authorId="0" shapeId="0">
      <text/>
    </comment>
    <comment ref="B16" authorId="0" shapeId="0">
      <text/>
    </comment>
    <comment ref="B17" authorId="0" shapeId="0">
      <text/>
    </comment>
    <comment ref="B18" authorId="0" shapeId="0">
      <text/>
    </comment>
    <comment ref="B19" authorId="0" shapeId="0">
      <text/>
    </comment>
    <comment ref="B20" authorId="0" shapeId="0">
      <text/>
    </comment>
    <comment ref="B21" authorId="0" shapeId="0">
      <text/>
    </comment>
    <comment ref="B22" authorId="0" shapeId="0">
      <text/>
    </comment>
    <comment ref="B23" authorId="0" shapeId="0">
      <text/>
    </comment>
  </commentList>
</comments>
</file>

<file path=xl/sharedStrings.xml><?xml version="1.0" encoding="utf-8"?>
<sst xmlns="http://schemas.openxmlformats.org/spreadsheetml/2006/main" count="87" uniqueCount="51">
  <si>
    <t xml:space="preserve">销售记录  </t>
  </si>
  <si>
    <t xml:space="preserve">参数设置  </t>
  </si>
  <si>
    <t xml:space="preserve">提成结算  </t>
  </si>
  <si>
    <t xml:space="preserve">使用说明  </t>
  </si>
  <si>
    <t>使用说明</t>
  </si>
  <si>
    <t>进入【参数设置】</t>
  </si>
  <si>
    <t>进入【销售记录】</t>
  </si>
  <si>
    <t>物料编号</t>
    <phoneticPr fontId="6" type="noConversion"/>
  </si>
  <si>
    <t>物料名称</t>
    <phoneticPr fontId="6" type="noConversion"/>
  </si>
  <si>
    <t>物料描述</t>
    <phoneticPr fontId="6" type="noConversion"/>
  </si>
  <si>
    <t>使用位置</t>
    <phoneticPr fontId="6" type="noConversion"/>
  </si>
  <si>
    <t>备注</t>
    <phoneticPr fontId="6" type="noConversion"/>
  </si>
  <si>
    <t>使用位置</t>
    <phoneticPr fontId="6" type="noConversion"/>
  </si>
  <si>
    <t>位置名称</t>
    <phoneticPr fontId="6" type="noConversion"/>
  </si>
  <si>
    <t>前厅A区</t>
    <phoneticPr fontId="6" type="noConversion"/>
  </si>
  <si>
    <t>前厅B区</t>
    <phoneticPr fontId="6" type="noConversion"/>
  </si>
  <si>
    <r>
      <t>P</t>
    </r>
    <r>
      <rPr>
        <sz val="11"/>
        <color theme="1"/>
        <rFont val="等线"/>
        <family val="3"/>
        <charset val="134"/>
        <scheme val="minor"/>
      </rPr>
      <t>A</t>
    </r>
    <phoneticPr fontId="6" type="noConversion"/>
  </si>
  <si>
    <t>后厨1</t>
    <phoneticPr fontId="6" type="noConversion"/>
  </si>
  <si>
    <t>后厨3</t>
    <phoneticPr fontId="6" type="noConversion"/>
  </si>
  <si>
    <t>后厨5</t>
    <phoneticPr fontId="6" type="noConversion"/>
  </si>
  <si>
    <t>后厨2</t>
    <phoneticPr fontId="6" type="noConversion"/>
  </si>
  <si>
    <t>后厨4</t>
    <phoneticPr fontId="6" type="noConversion"/>
  </si>
  <si>
    <t>后厨6</t>
    <phoneticPr fontId="6" type="noConversion"/>
  </si>
  <si>
    <t>清洁用品</t>
    <phoneticPr fontId="6" type="noConversion"/>
  </si>
  <si>
    <t>拖把1</t>
    <phoneticPr fontId="6" type="noConversion"/>
  </si>
  <si>
    <t>拖把2</t>
  </si>
  <si>
    <t>拖把3</t>
    <phoneticPr fontId="6" type="noConversion"/>
  </si>
  <si>
    <t>拖把4</t>
    <phoneticPr fontId="6" type="noConversion"/>
  </si>
  <si>
    <t>请输入需要查询的物料编号：</t>
    <phoneticPr fontId="6" type="noConversion"/>
  </si>
  <si>
    <t>物料编号：</t>
    <phoneticPr fontId="6" type="noConversion"/>
  </si>
  <si>
    <t>物料名称：</t>
    <phoneticPr fontId="6" type="noConversion"/>
  </si>
  <si>
    <t>使用位置：</t>
    <phoneticPr fontId="6" type="noConversion"/>
  </si>
  <si>
    <t>三、物料查询</t>
    <phoneticPr fontId="6" type="noConversion"/>
  </si>
  <si>
    <t>进入【物料查询】</t>
    <phoneticPr fontId="6" type="noConversion"/>
  </si>
  <si>
    <t>位置ID</t>
    <phoneticPr fontId="6" type="noConversion"/>
  </si>
  <si>
    <t>粗加工</t>
    <phoneticPr fontId="6" type="noConversion"/>
  </si>
  <si>
    <t>常备数量</t>
    <phoneticPr fontId="6" type="noConversion"/>
  </si>
  <si>
    <t>一、设置枚举类位置（或其它）类型的信息</t>
    <phoneticPr fontId="6" type="noConversion"/>
  </si>
  <si>
    <t>二、录入商品记录，输入位置ID，即可显示位置名称</t>
    <phoneticPr fontId="6" type="noConversion"/>
  </si>
  <si>
    <t>位置名称：</t>
    <phoneticPr fontId="6" type="noConversion"/>
  </si>
  <si>
    <t>常备数量：</t>
    <phoneticPr fontId="6" type="noConversion"/>
  </si>
  <si>
    <t>物料描述：</t>
    <phoneticPr fontId="6" type="noConversion"/>
  </si>
  <si>
    <t>物料详情查询</t>
    <phoneticPr fontId="6" type="noConversion"/>
  </si>
  <si>
    <t>说明：</t>
    <phoneticPr fontId="6" type="noConversion"/>
  </si>
  <si>
    <t>1、请在橙色位置输入物料编码即可查询相关数据</t>
    <phoneticPr fontId="6" type="noConversion"/>
  </si>
  <si>
    <t>2、其它数据列为自动显示，请勿修改，本页为查询页面</t>
    <phoneticPr fontId="6" type="noConversion"/>
  </si>
  <si>
    <t>大碗2</t>
    <phoneticPr fontId="6" type="noConversion"/>
  </si>
  <si>
    <t>餐具，主要用于，餐厅上使用</t>
    <phoneticPr fontId="6" type="noConversion"/>
  </si>
  <si>
    <t>位置是枚举类信息，请在参数设置页设置好，本页，只需要输入位置编码即可，</t>
    <phoneticPr fontId="6" type="noConversion"/>
  </si>
  <si>
    <t>前厅A</t>
    <phoneticPr fontId="6" type="noConversion"/>
  </si>
  <si>
    <t>餐饮企业物料查询系统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</si>
</sst>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4"/>
      <name val="微软雅黑"/>
      <charset val="134"/>
    </font>
    <font>
      <sz val="11"/>
      <color theme="10"/>
      <name val="微软雅黑"/>
      <charset val="134"/>
    </font>
    <font>
      <sz val="28"/>
      <color theme="9" tint="-0.499984740745262"/>
      <name val="微软雅黑"/>
      <charset val="134"/>
    </font>
    <font>
      <u/>
      <sz val="11"/>
      <color theme="10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0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  <font>
      <sz val="22"/>
      <color theme="1"/>
      <name val="等线"/>
      <family val="3"/>
      <charset val="134"/>
      <scheme val="minor"/>
    </font>
    <font>
      <sz val="9"/>
      <color indexed="81"/>
      <name val="宋体"/>
      <family val="3"/>
      <charset val="134"/>
    </font>
    <font>
      <sz val="30"/>
      <color theme="0"/>
      <name val="微软雅黑"/>
      <family val="2"/>
      <charset val="134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3" fillId="2" borderId="0" xfId="1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7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0" fillId="0" borderId="13" xfId="0" applyFont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0" fillId="3" borderId="0" xfId="0" applyFill="1" applyBorder="1">
      <alignment vertical="center"/>
    </xf>
    <xf numFmtId="0" fontId="4" fillId="3" borderId="0" xfId="0" applyFont="1" applyFill="1" applyBorder="1" applyAlignment="1">
      <alignment vertical="center"/>
    </xf>
    <xf numFmtId="0" fontId="0" fillId="3" borderId="0" xfId="0" applyFont="1" applyFill="1" applyBorder="1">
      <alignment vertical="center"/>
    </xf>
    <xf numFmtId="0" fontId="0" fillId="3" borderId="0" xfId="0" applyFill="1">
      <alignment vertical="center"/>
    </xf>
    <xf numFmtId="0" fontId="12" fillId="3" borderId="0" xfId="0" applyFont="1" applyFill="1" applyBorder="1" applyAlignment="1">
      <alignment horizontal="distributed" vertical="distributed" justifyLastLine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&#21442;&#25968;&#35774;&#32622;!A1"/><Relationship Id="rId7" Type="http://schemas.openxmlformats.org/officeDocument/2006/relationships/image" Target="../media/image3.png"/><Relationship Id="rId2" Type="http://schemas.openxmlformats.org/officeDocument/2006/relationships/hyperlink" Target="#&#20351;&#29992;&#35828;&#26126;!A1"/><Relationship Id="rId1" Type="http://schemas.openxmlformats.org/officeDocument/2006/relationships/hyperlink" Target="#&#29289;&#26009;&#26597;&#35810;!A1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hyperlink" Target="#&#29289;&#26009;&#35760;&#24405;!A1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732595</xdr:colOff>
      <xdr:row>16</xdr:row>
      <xdr:rowOff>9942</xdr:rowOff>
    </xdr:from>
    <xdr:to>
      <xdr:col>5</xdr:col>
      <xdr:colOff>34787</xdr:colOff>
      <xdr:row>19</xdr:row>
      <xdr:rowOff>18225</xdr:rowOff>
    </xdr:to>
    <xdr:sp macro="" textlink="">
      <xdr:nvSpPr>
        <xdr:cNvPr id="9" name="矩形: 圆角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FFA3BA-8F26-4A1B-BB71-2BB547C06B64}"/>
            </a:ext>
          </a:extLst>
        </xdr:cNvPr>
        <xdr:cNvSpPr/>
      </xdr:nvSpPr>
      <xdr:spPr>
        <a:xfrm>
          <a:off x="2389945" y="2905542"/>
          <a:ext cx="1788217" cy="551208"/>
        </a:xfrm>
        <a:prstGeom prst="round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600">
              <a:latin typeface="微软雅黑" panose="020B0503020204020204" pitchFamily="34" charset="-122"/>
              <a:ea typeface="微软雅黑" panose="020B0503020204020204" pitchFamily="34" charset="-122"/>
            </a:rPr>
            <a:t>      物料查询</a:t>
          </a:r>
        </a:p>
      </xdr:txBody>
    </xdr:sp>
    <xdr:clientData/>
  </xdr:twoCellAnchor>
  <xdr:twoCellAnchor>
    <xdr:from>
      <xdr:col>5</xdr:col>
      <xdr:colOff>712304</xdr:colOff>
      <xdr:row>15</xdr:row>
      <xdr:rowOff>172278</xdr:rowOff>
    </xdr:from>
    <xdr:to>
      <xdr:col>8</xdr:col>
      <xdr:colOff>51352</xdr:colOff>
      <xdr:row>18</xdr:row>
      <xdr:rowOff>180561</xdr:rowOff>
    </xdr:to>
    <xdr:sp macro="" textlink="">
      <xdr:nvSpPr>
        <xdr:cNvPr id="8" name="矩形: 圆角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41C3E0-6C25-4EB1-B8A2-07513DE2CB4A}"/>
            </a:ext>
          </a:extLst>
        </xdr:cNvPr>
        <xdr:cNvSpPr/>
      </xdr:nvSpPr>
      <xdr:spPr>
        <a:xfrm>
          <a:off x="4855679" y="2886903"/>
          <a:ext cx="1825073" cy="551208"/>
        </a:xfrm>
        <a:prstGeom prst="round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600">
              <a:latin typeface="微软雅黑" panose="020B0503020204020204" pitchFamily="34" charset="-122"/>
              <a:ea typeface="微软雅黑" panose="020B0503020204020204" pitchFamily="34" charset="-122"/>
            </a:rPr>
            <a:t>      使 用 说 明</a:t>
          </a:r>
        </a:p>
      </xdr:txBody>
    </xdr:sp>
    <xdr:clientData/>
  </xdr:twoCellAnchor>
  <xdr:twoCellAnchor>
    <xdr:from>
      <xdr:col>5</xdr:col>
      <xdr:colOff>700708</xdr:colOff>
      <xdr:row>11</xdr:row>
      <xdr:rowOff>19878</xdr:rowOff>
    </xdr:from>
    <xdr:to>
      <xdr:col>8</xdr:col>
      <xdr:colOff>43070</xdr:colOff>
      <xdr:row>14</xdr:row>
      <xdr:rowOff>28161</xdr:rowOff>
    </xdr:to>
    <xdr:sp macro="" textlink="">
      <xdr:nvSpPr>
        <xdr:cNvPr id="7" name="矩形: 圆角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5185E73-30D9-4F10-94B3-9D97BDEFB246}"/>
            </a:ext>
          </a:extLst>
        </xdr:cNvPr>
        <xdr:cNvSpPr/>
      </xdr:nvSpPr>
      <xdr:spPr>
        <a:xfrm>
          <a:off x="4844083" y="2010603"/>
          <a:ext cx="1828387" cy="551208"/>
        </a:xfrm>
        <a:prstGeom prst="round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600">
              <a:latin typeface="微软雅黑" panose="020B0503020204020204" pitchFamily="34" charset="-122"/>
              <a:ea typeface="微软雅黑" panose="020B0503020204020204" pitchFamily="34" charset="-122"/>
            </a:rPr>
            <a:t>      参 数 设 置</a:t>
          </a:r>
        </a:p>
      </xdr:txBody>
    </xdr:sp>
    <xdr:clientData/>
  </xdr:twoCellAnchor>
  <xdr:twoCellAnchor>
    <xdr:from>
      <xdr:col>2</xdr:col>
      <xdr:colOff>722656</xdr:colOff>
      <xdr:row>10</xdr:row>
      <xdr:rowOff>173933</xdr:rowOff>
    </xdr:from>
    <xdr:to>
      <xdr:col>5</xdr:col>
      <xdr:colOff>51353</xdr:colOff>
      <xdr:row>14</xdr:row>
      <xdr:rowOff>1241</xdr:rowOff>
    </xdr:to>
    <xdr:sp macro="" textlink="">
      <xdr:nvSpPr>
        <xdr:cNvPr id="2" name="矩形: 圆角 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A4AF5A-D8B8-4BEC-8E9A-A6A04AC699C3}"/>
            </a:ext>
          </a:extLst>
        </xdr:cNvPr>
        <xdr:cNvSpPr/>
      </xdr:nvSpPr>
      <xdr:spPr>
        <a:xfrm>
          <a:off x="2380006" y="1983683"/>
          <a:ext cx="1814722" cy="551208"/>
        </a:xfrm>
        <a:prstGeom prst="round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600">
              <a:latin typeface="微软雅黑" panose="020B0503020204020204" pitchFamily="34" charset="-122"/>
              <a:ea typeface="微软雅黑" panose="020B0503020204020204" pitchFamily="34" charset="-122"/>
            </a:rPr>
            <a:t>      物料 记 录</a:t>
          </a:r>
        </a:p>
      </xdr:txBody>
    </xdr:sp>
    <xdr:clientData/>
  </xdr:twoCellAnchor>
  <xdr:twoCellAnchor editAs="oneCell">
    <xdr:from>
      <xdr:col>5</xdr:col>
      <xdr:colOff>788919</xdr:colOff>
      <xdr:row>11</xdr:row>
      <xdr:rowOff>49695</xdr:rowOff>
    </xdr:from>
    <xdr:to>
      <xdr:col>6</xdr:col>
      <xdr:colOff>417387</xdr:colOff>
      <xdr:row>13</xdr:row>
      <xdr:rowOff>142403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2294" y="2040420"/>
          <a:ext cx="457143" cy="454658"/>
        </a:xfrm>
        <a:prstGeom prst="rect">
          <a:avLst/>
        </a:prstGeom>
      </xdr:spPr>
    </xdr:pic>
    <xdr:clientData/>
  </xdr:twoCellAnchor>
  <xdr:twoCellAnchor editAs="oneCell">
    <xdr:from>
      <xdr:col>5</xdr:col>
      <xdr:colOff>781549</xdr:colOff>
      <xdr:row>16</xdr:row>
      <xdr:rowOff>50609</xdr:rowOff>
    </xdr:from>
    <xdr:to>
      <xdr:col>6</xdr:col>
      <xdr:colOff>410017</xdr:colOff>
      <xdr:row>18</xdr:row>
      <xdr:rowOff>143317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4924" y="2946209"/>
          <a:ext cx="457143" cy="454658"/>
        </a:xfrm>
        <a:prstGeom prst="rect">
          <a:avLst/>
        </a:prstGeom>
      </xdr:spPr>
    </xdr:pic>
    <xdr:clientData/>
  </xdr:twoCellAnchor>
  <xdr:twoCellAnchor editAs="oneCell">
    <xdr:from>
      <xdr:col>2</xdr:col>
      <xdr:colOff>790744</xdr:colOff>
      <xdr:row>16</xdr:row>
      <xdr:rowOff>51522</xdr:rowOff>
    </xdr:from>
    <xdr:to>
      <xdr:col>3</xdr:col>
      <xdr:colOff>419212</xdr:colOff>
      <xdr:row>18</xdr:row>
      <xdr:rowOff>144230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8094" y="2947122"/>
          <a:ext cx="457143" cy="454658"/>
        </a:xfrm>
        <a:prstGeom prst="rect">
          <a:avLst/>
        </a:prstGeom>
      </xdr:spPr>
    </xdr:pic>
    <xdr:clientData/>
  </xdr:twoCellAnchor>
  <xdr:twoCellAnchor editAs="oneCell">
    <xdr:from>
      <xdr:col>2</xdr:col>
      <xdr:colOff>766810</xdr:colOff>
      <xdr:row>11</xdr:row>
      <xdr:rowOff>44152</xdr:rowOff>
    </xdr:from>
    <xdr:to>
      <xdr:col>3</xdr:col>
      <xdr:colOff>395278</xdr:colOff>
      <xdr:row>13</xdr:row>
      <xdr:rowOff>136860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4160" y="2034877"/>
          <a:ext cx="457143" cy="454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 tint="-0.249977111117893"/>
  </sheetPr>
  <dimension ref="A1:X48"/>
  <sheetViews>
    <sheetView tabSelected="1" zoomScaleNormal="100" workbookViewId="0">
      <selection sqref="A1:L35"/>
    </sheetView>
  </sheetViews>
  <sheetFormatPr defaultColWidth="9" defaultRowHeight="14.25" x14ac:dyDescent="0.2"/>
  <cols>
    <col min="1" max="12" width="10.875" customWidth="1"/>
    <col min="13" max="24" width="9" style="6"/>
  </cols>
  <sheetData>
    <row r="1" spans="1:12" x14ac:dyDescent="0.2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x14ac:dyDescent="0.2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x14ac:dyDescent="0.2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x14ac:dyDescent="0.2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1:12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ht="14.25" customHeight="1" x14ac:dyDescent="0.2">
      <c r="A6" s="44"/>
      <c r="B6" s="44"/>
      <c r="C6" s="47" t="s">
        <v>50</v>
      </c>
      <c r="D6" s="47"/>
      <c r="E6" s="47"/>
      <c r="F6" s="47"/>
      <c r="G6" s="47"/>
      <c r="H6" s="47"/>
      <c r="I6" s="47"/>
      <c r="J6" s="44"/>
      <c r="K6" s="44"/>
      <c r="L6" s="44"/>
    </row>
    <row r="7" spans="1:12" ht="14.25" customHeight="1" x14ac:dyDescent="0.2">
      <c r="A7" s="44"/>
      <c r="B7" s="44"/>
      <c r="C7" s="47"/>
      <c r="D7" s="47"/>
      <c r="E7" s="47"/>
      <c r="F7" s="47"/>
      <c r="G7" s="47"/>
      <c r="H7" s="47"/>
      <c r="I7" s="47"/>
      <c r="J7" s="44"/>
      <c r="K7" s="44"/>
      <c r="L7" s="44"/>
    </row>
    <row r="8" spans="1:12" ht="14.25" customHeight="1" x14ac:dyDescent="0.2">
      <c r="A8" s="44"/>
      <c r="B8" s="44"/>
      <c r="C8" s="47"/>
      <c r="D8" s="47"/>
      <c r="E8" s="47"/>
      <c r="F8" s="47"/>
      <c r="G8" s="47"/>
      <c r="H8" s="47"/>
      <c r="I8" s="47"/>
      <c r="J8" s="44"/>
      <c r="K8" s="44"/>
      <c r="L8" s="44"/>
    </row>
    <row r="9" spans="1:12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1:12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</row>
    <row r="11" spans="1:12" x14ac:dyDescent="0.2">
      <c r="A11" s="43"/>
      <c r="B11" s="43"/>
      <c r="C11" s="45"/>
      <c r="D11" s="45"/>
      <c r="E11" s="45"/>
      <c r="F11" s="45"/>
      <c r="G11" s="45"/>
      <c r="H11" s="45"/>
      <c r="I11" s="45"/>
      <c r="J11" s="45"/>
      <c r="K11" s="45"/>
      <c r="L11" s="43"/>
    </row>
    <row r="12" spans="1:12" ht="14.25" customHeight="1" x14ac:dyDescent="0.2">
      <c r="A12" s="43"/>
      <c r="B12" s="43"/>
      <c r="C12" s="45"/>
      <c r="D12" s="44" t="s">
        <v>0</v>
      </c>
      <c r="E12" s="44"/>
      <c r="F12" s="45"/>
      <c r="G12" s="43" t="s">
        <v>1</v>
      </c>
      <c r="H12" s="43"/>
      <c r="I12" s="45"/>
      <c r="J12" s="45"/>
      <c r="K12" s="45"/>
      <c r="L12" s="43"/>
    </row>
    <row r="13" spans="1:12" ht="14.25" customHeight="1" x14ac:dyDescent="0.2">
      <c r="A13" s="43"/>
      <c r="B13" s="43"/>
      <c r="C13" s="45"/>
      <c r="D13" s="44"/>
      <c r="E13" s="44"/>
      <c r="F13" s="45"/>
      <c r="G13" s="43"/>
      <c r="H13" s="43"/>
      <c r="I13" s="45"/>
      <c r="J13" s="45"/>
      <c r="K13" s="45"/>
      <c r="L13" s="43"/>
    </row>
    <row r="14" spans="1:12" ht="14.25" customHeight="1" x14ac:dyDescent="0.2">
      <c r="A14" s="43"/>
      <c r="B14" s="43"/>
      <c r="C14" s="45"/>
      <c r="D14" s="44"/>
      <c r="E14" s="44"/>
      <c r="F14" s="45"/>
      <c r="G14" s="43"/>
      <c r="H14" s="43"/>
      <c r="I14" s="45"/>
      <c r="J14" s="45"/>
      <c r="K14" s="45"/>
      <c r="L14" s="43"/>
    </row>
    <row r="15" spans="1:12" x14ac:dyDescent="0.2">
      <c r="A15" s="43"/>
      <c r="B15" s="43"/>
      <c r="C15" s="45"/>
      <c r="D15" s="45"/>
      <c r="E15" s="45"/>
      <c r="F15" s="45"/>
      <c r="G15" s="45"/>
      <c r="H15" s="45"/>
      <c r="I15" s="45"/>
      <c r="J15" s="45"/>
      <c r="K15" s="45"/>
      <c r="L15" s="43"/>
    </row>
    <row r="16" spans="1:12" x14ac:dyDescent="0.2">
      <c r="A16" s="43"/>
      <c r="B16" s="43"/>
      <c r="C16" s="45"/>
      <c r="D16" s="45"/>
      <c r="E16" s="45"/>
      <c r="F16" s="45"/>
      <c r="G16" s="45"/>
      <c r="H16" s="45"/>
      <c r="I16" s="45"/>
      <c r="J16" s="45"/>
      <c r="K16" s="45"/>
      <c r="L16" s="43"/>
    </row>
    <row r="17" spans="1:12" ht="14.25" customHeight="1" x14ac:dyDescent="0.2">
      <c r="A17" s="43"/>
      <c r="B17" s="43"/>
      <c r="C17" s="45"/>
      <c r="D17" s="43" t="s">
        <v>2</v>
      </c>
      <c r="E17" s="45"/>
      <c r="F17" s="45"/>
      <c r="G17" s="45" t="s">
        <v>3</v>
      </c>
      <c r="H17" s="45"/>
      <c r="I17" s="45"/>
      <c r="J17" s="45"/>
      <c r="K17" s="45"/>
      <c r="L17" s="43"/>
    </row>
    <row r="18" spans="1:12" ht="14.25" customHeight="1" x14ac:dyDescent="0.2">
      <c r="A18" s="43"/>
      <c r="B18" s="43"/>
      <c r="C18" s="45"/>
      <c r="D18" s="43"/>
      <c r="E18" s="45"/>
      <c r="F18" s="45"/>
      <c r="G18" s="45"/>
      <c r="H18" s="45"/>
      <c r="I18" s="45"/>
      <c r="J18" s="45"/>
      <c r="K18" s="45"/>
      <c r="L18" s="43"/>
    </row>
    <row r="19" spans="1:12" ht="14.25" customHeight="1" x14ac:dyDescent="0.2">
      <c r="A19" s="43"/>
      <c r="B19" s="43"/>
      <c r="C19" s="45"/>
      <c r="D19" s="43"/>
      <c r="E19" s="45"/>
      <c r="F19" s="45"/>
      <c r="G19" s="45"/>
      <c r="H19" s="45"/>
      <c r="I19" s="45"/>
      <c r="J19" s="45"/>
      <c r="K19" s="45"/>
      <c r="L19" s="43"/>
    </row>
    <row r="20" spans="1:12" x14ac:dyDescent="0.2">
      <c r="A20" s="43"/>
      <c r="B20" s="43"/>
      <c r="C20" s="45"/>
      <c r="D20" s="45"/>
      <c r="E20" s="45"/>
      <c r="F20" s="45"/>
      <c r="G20" s="45"/>
      <c r="H20" s="45"/>
      <c r="I20" s="45"/>
      <c r="J20" s="45"/>
      <c r="K20" s="45"/>
      <c r="L20" s="43"/>
    </row>
    <row r="21" spans="1:12" x14ac:dyDescent="0.2">
      <c r="A21" s="43"/>
      <c r="B21" s="43"/>
      <c r="C21" s="45"/>
      <c r="D21" s="45"/>
      <c r="E21" s="45"/>
      <c r="F21" s="45"/>
      <c r="G21" s="45"/>
      <c r="H21" s="45"/>
      <c r="I21" s="45"/>
      <c r="J21" s="45"/>
      <c r="K21" s="45"/>
      <c r="L21" s="43"/>
    </row>
    <row r="22" spans="1:12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</row>
    <row r="23" spans="1:12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</row>
    <row r="24" spans="1:12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</row>
    <row r="25" spans="1:12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</row>
    <row r="26" spans="1:12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</row>
    <row r="27" spans="1:12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</row>
    <row r="28" spans="1:12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2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2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</row>
    <row r="31" spans="1:12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</row>
    <row r="32" spans="1:12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</row>
    <row r="33" spans="1:12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</row>
    <row r="34" spans="1:12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</row>
    <row r="35" spans="1:12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</row>
    <row r="36" spans="1:12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</sheetData>
  <mergeCells count="1">
    <mergeCell ref="C6:I8"/>
  </mergeCells>
  <phoneticPr fontId="6" type="noConversion"/>
  <hyperlinks>
    <hyperlink ref="D12:E14" location="销售数量!A1" display="销售记录  "/>
    <hyperlink ref="G12:H14" location="参数设置!A1" display="参数设置  "/>
    <hyperlink ref="G17:H19" location="使用说明!A1" display="使用说明  "/>
    <hyperlink ref="D17:E19" location="提成结算报表!A1" display="提成结算  "/>
  </hyperlinks>
  <pageMargins left="0.69930555555555596" right="0.69930555555555596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theme="9" tint="0.59999389629810485"/>
  </sheetPr>
  <dimension ref="A1:J116"/>
  <sheetViews>
    <sheetView workbookViewId="0">
      <selection sqref="A1:G23"/>
    </sheetView>
  </sheetViews>
  <sheetFormatPr defaultColWidth="9" defaultRowHeight="14.25" x14ac:dyDescent="0.2"/>
  <cols>
    <col min="2" max="4" width="16.375" customWidth="1"/>
    <col min="5" max="5" width="13.875" customWidth="1"/>
    <col min="6" max="6" width="16.375" customWidth="1"/>
  </cols>
  <sheetData>
    <row r="1" spans="1:10" ht="16.5" x14ac:dyDescent="0.2">
      <c r="A1" s="7" t="s">
        <v>7</v>
      </c>
      <c r="B1" s="7" t="s">
        <v>8</v>
      </c>
      <c r="C1" s="7" t="s">
        <v>9</v>
      </c>
      <c r="D1" s="7" t="s">
        <v>34</v>
      </c>
      <c r="E1" s="7" t="s">
        <v>10</v>
      </c>
      <c r="F1" s="12" t="s">
        <v>36</v>
      </c>
      <c r="G1" s="8" t="s">
        <v>11</v>
      </c>
    </row>
    <row r="2" spans="1:10" x14ac:dyDescent="0.2">
      <c r="A2" s="4">
        <v>1001</v>
      </c>
      <c r="B2" s="10" t="s">
        <v>24</v>
      </c>
      <c r="C2" s="4" t="s">
        <v>23</v>
      </c>
      <c r="D2" s="4">
        <v>901</v>
      </c>
      <c r="E2" s="4" t="str">
        <f>IFERROR(VLOOKUP(D2,参数设置!A:B,2,FALSE),"")</f>
        <v>前厅A区</v>
      </c>
      <c r="F2" s="14">
        <v>30</v>
      </c>
    </row>
    <row r="3" spans="1:10" x14ac:dyDescent="0.2">
      <c r="A3" s="5">
        <v>1002</v>
      </c>
      <c r="B3" s="10" t="s">
        <v>25</v>
      </c>
      <c r="C3" s="5" t="s">
        <v>23</v>
      </c>
      <c r="D3" s="5">
        <v>903</v>
      </c>
      <c r="E3" s="5" t="str">
        <f>IFERROR(VLOOKUP(D3,参数设置!A:B,2,FALSE),"")</f>
        <v>PA</v>
      </c>
      <c r="F3" s="5">
        <v>31</v>
      </c>
      <c r="G3" s="5"/>
    </row>
    <row r="4" spans="1:10" x14ac:dyDescent="0.2">
      <c r="A4" s="5">
        <v>1003</v>
      </c>
      <c r="B4" s="10" t="s">
        <v>26</v>
      </c>
      <c r="C4" s="4" t="s">
        <v>23</v>
      </c>
      <c r="D4" s="14">
        <v>904</v>
      </c>
      <c r="E4" s="14" t="str">
        <f>IFERROR(VLOOKUP(D4,参数设置!A:B,2,FALSE),"")</f>
        <v>后厨1</v>
      </c>
      <c r="F4" s="14">
        <v>32</v>
      </c>
    </row>
    <row r="5" spans="1:10" x14ac:dyDescent="0.2">
      <c r="A5" s="5">
        <v>1004</v>
      </c>
      <c r="B5" s="10" t="s">
        <v>27</v>
      </c>
      <c r="C5" s="5" t="s">
        <v>23</v>
      </c>
      <c r="D5" s="5">
        <v>905</v>
      </c>
      <c r="E5" s="5" t="str">
        <f>IFERROR(VLOOKUP(D5,参数设置!A:B,2,FALSE),"")</f>
        <v>后厨2</v>
      </c>
      <c r="F5" s="5">
        <v>33</v>
      </c>
      <c r="G5" s="5"/>
    </row>
    <row r="6" spans="1:10" x14ac:dyDescent="0.2">
      <c r="A6" s="5">
        <v>1005</v>
      </c>
      <c r="B6" s="10" t="s">
        <v>49</v>
      </c>
      <c r="C6" s="10" t="s">
        <v>47</v>
      </c>
      <c r="D6" s="14">
        <v>906</v>
      </c>
      <c r="E6" s="14" t="str">
        <f>IFERROR(VLOOKUP(D6,参数设置!A:B,2,FALSE),"")</f>
        <v>后厨3</v>
      </c>
      <c r="F6" s="14">
        <v>34</v>
      </c>
    </row>
    <row r="7" spans="1:10" x14ac:dyDescent="0.2">
      <c r="A7" s="5">
        <v>1001</v>
      </c>
      <c r="B7" s="42" t="s">
        <v>46</v>
      </c>
      <c r="C7" s="5" t="s">
        <v>23</v>
      </c>
      <c r="D7" s="5">
        <v>907</v>
      </c>
      <c r="E7" s="5" t="str">
        <f>IFERROR(VLOOKUP(D7,参数设置!A:B,2,FALSE),"")</f>
        <v>后厨4</v>
      </c>
      <c r="F7" s="5">
        <v>35</v>
      </c>
      <c r="G7" s="5"/>
    </row>
    <row r="8" spans="1:10" x14ac:dyDescent="0.2">
      <c r="A8" s="4">
        <v>1001</v>
      </c>
      <c r="B8" s="42" t="s">
        <v>46</v>
      </c>
      <c r="C8" s="4" t="s">
        <v>23</v>
      </c>
      <c r="D8" s="14">
        <v>908</v>
      </c>
      <c r="E8" s="14" t="str">
        <f>IFERROR(VLOOKUP(D8,参数设置!A:B,2,FALSE),"")</f>
        <v>后厨5</v>
      </c>
      <c r="F8" s="14">
        <v>36</v>
      </c>
    </row>
    <row r="9" spans="1:10" x14ac:dyDescent="0.2">
      <c r="A9" s="5">
        <v>1001</v>
      </c>
      <c r="B9" s="42" t="s">
        <v>46</v>
      </c>
      <c r="C9" s="5" t="s">
        <v>23</v>
      </c>
      <c r="D9" s="5">
        <v>909</v>
      </c>
      <c r="E9" s="5" t="str">
        <f>IFERROR(VLOOKUP(D9,参数设置!A:B,2,FALSE),"")</f>
        <v>后厨6</v>
      </c>
      <c r="F9" s="5">
        <v>37</v>
      </c>
      <c r="G9" s="5"/>
    </row>
    <row r="10" spans="1:10" x14ac:dyDescent="0.2">
      <c r="A10" s="4">
        <v>1001</v>
      </c>
      <c r="B10" s="42" t="s">
        <v>46</v>
      </c>
      <c r="C10" s="4" t="s">
        <v>23</v>
      </c>
      <c r="D10" s="14">
        <v>901</v>
      </c>
      <c r="E10" s="14" t="str">
        <f>IFERROR(VLOOKUP(D10,参数设置!A:B,2,FALSE),"")</f>
        <v>前厅A区</v>
      </c>
      <c r="F10" s="14">
        <v>38</v>
      </c>
    </row>
    <row r="11" spans="1:10" x14ac:dyDescent="0.2">
      <c r="A11" s="5">
        <v>1001</v>
      </c>
      <c r="B11" s="42" t="s">
        <v>46</v>
      </c>
      <c r="C11" s="5" t="s">
        <v>23</v>
      </c>
      <c r="D11" s="5">
        <v>903</v>
      </c>
      <c r="E11" s="5" t="str">
        <f>IFERROR(VLOOKUP(D11,参数设置!A:B,2,FALSE),"")</f>
        <v>PA</v>
      </c>
      <c r="F11" s="5">
        <v>39</v>
      </c>
      <c r="G11" s="5"/>
    </row>
    <row r="12" spans="1:10" x14ac:dyDescent="0.2">
      <c r="A12" s="4">
        <v>1001</v>
      </c>
      <c r="B12" s="42" t="s">
        <v>46</v>
      </c>
      <c r="C12" s="4" t="s">
        <v>23</v>
      </c>
      <c r="D12" s="14">
        <v>904</v>
      </c>
      <c r="E12" s="14" t="str">
        <f>IFERROR(VLOOKUP(D12,参数设置!A:B,2,FALSE),"")</f>
        <v>后厨1</v>
      </c>
      <c r="F12" s="14">
        <v>40</v>
      </c>
      <c r="J12" s="11" t="s">
        <v>48</v>
      </c>
    </row>
    <row r="13" spans="1:10" x14ac:dyDescent="0.2">
      <c r="A13" s="5">
        <v>1001</v>
      </c>
      <c r="B13" s="42" t="s">
        <v>46</v>
      </c>
      <c r="C13" s="5" t="s">
        <v>23</v>
      </c>
      <c r="D13" s="5">
        <v>905</v>
      </c>
      <c r="E13" s="5" t="str">
        <f>IFERROR(VLOOKUP(D13,参数设置!A:B,2,FALSE),"")</f>
        <v>后厨2</v>
      </c>
      <c r="F13" s="5">
        <v>41</v>
      </c>
      <c r="G13" s="5"/>
    </row>
    <row r="14" spans="1:10" x14ac:dyDescent="0.2">
      <c r="A14" s="4">
        <v>1001</v>
      </c>
      <c r="B14" s="42" t="s">
        <v>46</v>
      </c>
      <c r="C14" s="4" t="s">
        <v>23</v>
      </c>
      <c r="D14" s="14">
        <v>906</v>
      </c>
      <c r="E14" s="14" t="str">
        <f>IFERROR(VLOOKUP(D14,参数设置!A:B,2,FALSE),"")</f>
        <v>后厨3</v>
      </c>
      <c r="F14" s="14">
        <v>42</v>
      </c>
    </row>
    <row r="15" spans="1:10" x14ac:dyDescent="0.2">
      <c r="A15" s="5">
        <v>1001</v>
      </c>
      <c r="B15" s="42" t="s">
        <v>46</v>
      </c>
      <c r="C15" s="5" t="s">
        <v>23</v>
      </c>
      <c r="D15" s="5">
        <v>908</v>
      </c>
      <c r="E15" s="5" t="str">
        <f>IFERROR(VLOOKUP(D15,参数设置!A:B,2,FALSE),"")</f>
        <v>后厨5</v>
      </c>
      <c r="F15" s="5">
        <v>43</v>
      </c>
      <c r="G15" s="5"/>
    </row>
    <row r="16" spans="1:10" x14ac:dyDescent="0.2">
      <c r="A16" s="4">
        <v>1001</v>
      </c>
      <c r="B16" s="42" t="s">
        <v>46</v>
      </c>
      <c r="C16" s="4" t="s">
        <v>23</v>
      </c>
      <c r="D16" s="14">
        <v>907</v>
      </c>
      <c r="E16" s="14" t="str">
        <f>IFERROR(VLOOKUP(D16,参数设置!A:B,2,FALSE),"")</f>
        <v>后厨4</v>
      </c>
      <c r="F16" s="14">
        <v>44</v>
      </c>
    </row>
    <row r="17" spans="1:7" x14ac:dyDescent="0.2">
      <c r="A17" s="5">
        <v>1001</v>
      </c>
      <c r="B17" s="42" t="s">
        <v>46</v>
      </c>
      <c r="C17" s="5" t="s">
        <v>23</v>
      </c>
      <c r="D17" s="5">
        <v>901</v>
      </c>
      <c r="E17" s="5" t="str">
        <f>IFERROR(VLOOKUP(D17,参数设置!A:B,2,FALSE),"")</f>
        <v>前厅A区</v>
      </c>
      <c r="F17" s="5">
        <v>45</v>
      </c>
      <c r="G17" s="5"/>
    </row>
    <row r="18" spans="1:7" x14ac:dyDescent="0.2">
      <c r="A18" s="4">
        <v>1001</v>
      </c>
      <c r="B18" s="42" t="s">
        <v>46</v>
      </c>
      <c r="C18" s="4" t="s">
        <v>23</v>
      </c>
      <c r="D18" s="14">
        <v>902</v>
      </c>
      <c r="E18" s="14" t="str">
        <f>IFERROR(VLOOKUP(D18,参数设置!A:B,2,FALSE),"")</f>
        <v>前厅B区</v>
      </c>
      <c r="F18" s="14">
        <v>46</v>
      </c>
    </row>
    <row r="19" spans="1:7" x14ac:dyDescent="0.2">
      <c r="A19" s="5">
        <v>1001</v>
      </c>
      <c r="B19" s="42" t="s">
        <v>46</v>
      </c>
      <c r="C19" s="5" t="s">
        <v>23</v>
      </c>
      <c r="D19" s="5">
        <v>903</v>
      </c>
      <c r="E19" s="5" t="str">
        <f>IFERROR(VLOOKUP(D19,参数设置!A:B,2,FALSE),"")</f>
        <v>PA</v>
      </c>
      <c r="F19" s="5">
        <v>47</v>
      </c>
      <c r="G19" s="5"/>
    </row>
    <row r="20" spans="1:7" x14ac:dyDescent="0.2">
      <c r="A20" s="4">
        <v>1001</v>
      </c>
      <c r="B20" s="42" t="s">
        <v>46</v>
      </c>
      <c r="C20" s="4" t="s">
        <v>23</v>
      </c>
      <c r="D20" s="14">
        <v>905</v>
      </c>
      <c r="E20" s="14" t="str">
        <f>IFERROR(VLOOKUP(D20,参数设置!A:B,2,FALSE),"")</f>
        <v>后厨2</v>
      </c>
      <c r="F20" s="14">
        <v>48</v>
      </c>
    </row>
    <row r="21" spans="1:7" x14ac:dyDescent="0.2">
      <c r="A21" s="5">
        <v>1001</v>
      </c>
      <c r="B21" s="42" t="s">
        <v>46</v>
      </c>
      <c r="C21" s="5" t="s">
        <v>23</v>
      </c>
      <c r="D21" s="5">
        <v>905</v>
      </c>
      <c r="E21" s="5" t="str">
        <f>IFERROR(VLOOKUP(D21,参数设置!A:B,2,FALSE),"")</f>
        <v>后厨2</v>
      </c>
      <c r="F21" s="5">
        <v>49</v>
      </c>
      <c r="G21" s="5"/>
    </row>
    <row r="22" spans="1:7" x14ac:dyDescent="0.2">
      <c r="A22" s="4">
        <v>1001</v>
      </c>
      <c r="B22" s="42" t="s">
        <v>46</v>
      </c>
      <c r="C22" s="4" t="s">
        <v>23</v>
      </c>
      <c r="D22" s="14">
        <v>904</v>
      </c>
      <c r="E22" s="14" t="str">
        <f>IFERROR(VLOOKUP(D22,参数设置!A:B,2,FALSE),"")</f>
        <v>后厨1</v>
      </c>
      <c r="F22" s="14">
        <v>50</v>
      </c>
    </row>
    <row r="23" spans="1:7" x14ac:dyDescent="0.2">
      <c r="A23" s="5">
        <v>1001</v>
      </c>
      <c r="B23" s="42" t="s">
        <v>46</v>
      </c>
      <c r="C23" s="5" t="s">
        <v>23</v>
      </c>
      <c r="D23" s="5">
        <v>906</v>
      </c>
      <c r="E23" s="5" t="str">
        <f>IFERROR(VLOOKUP(D23,参数设置!A:B,2,FALSE),"")</f>
        <v>后厨3</v>
      </c>
      <c r="F23" s="5">
        <v>51</v>
      </c>
      <c r="G23" s="5"/>
    </row>
    <row r="24" spans="1:7" x14ac:dyDescent="0.2">
      <c r="A24" s="4"/>
      <c r="B24" s="4" t="str">
        <f>IFERROR(VLOOKUP(A24,参数设置!A:B,2,FALSE),"")</f>
        <v/>
      </c>
      <c r="C24" s="4"/>
      <c r="D24" s="14"/>
      <c r="E24" s="14" t="str">
        <f>IFERROR(VLOOKUP(D24,参数设置!A:B,2,FALSE),"")</f>
        <v/>
      </c>
      <c r="F24" s="14"/>
    </row>
    <row r="25" spans="1:7" x14ac:dyDescent="0.2">
      <c r="A25" s="5"/>
      <c r="B25" s="5" t="str">
        <f>IFERROR(VLOOKUP(A25,参数设置!A:B,2,FALSE),"")</f>
        <v/>
      </c>
      <c r="C25" s="5"/>
      <c r="D25" s="5"/>
      <c r="E25" s="5" t="str">
        <f>IFERROR(VLOOKUP(D25,参数设置!A:B,2,FALSE),"")</f>
        <v/>
      </c>
      <c r="F25" s="5"/>
      <c r="G25" s="5"/>
    </row>
    <row r="26" spans="1:7" x14ac:dyDescent="0.2">
      <c r="A26" s="4"/>
      <c r="B26" s="4" t="str">
        <f>IFERROR(VLOOKUP(A26,参数设置!A:B,2,FALSE),"")</f>
        <v/>
      </c>
      <c r="C26" s="4"/>
      <c r="D26" s="14"/>
      <c r="E26" s="14" t="str">
        <f>IFERROR(VLOOKUP(D26,参数设置!A:B,2,FALSE),"")</f>
        <v/>
      </c>
      <c r="F26" s="14"/>
    </row>
    <row r="27" spans="1:7" x14ac:dyDescent="0.2">
      <c r="A27" s="5"/>
      <c r="B27" s="5" t="str">
        <f>IFERROR(VLOOKUP(A27,参数设置!A:B,2,FALSE),"")</f>
        <v/>
      </c>
      <c r="C27" s="5"/>
      <c r="D27" s="5"/>
      <c r="E27" s="5" t="str">
        <f>IFERROR(VLOOKUP(D27,参数设置!A:B,2,FALSE),"")</f>
        <v/>
      </c>
      <c r="F27" s="5"/>
      <c r="G27" s="5"/>
    </row>
    <row r="28" spans="1:7" x14ac:dyDescent="0.2">
      <c r="A28" s="4"/>
      <c r="B28" s="4" t="str">
        <f>IFERROR(VLOOKUP(A28,参数设置!A:B,2,FALSE),"")</f>
        <v/>
      </c>
      <c r="C28" s="4"/>
      <c r="D28" s="14"/>
      <c r="E28" s="14" t="str">
        <f>IFERROR(VLOOKUP(D28,参数设置!A:B,2,FALSE),"")</f>
        <v/>
      </c>
      <c r="F28" s="14"/>
    </row>
    <row r="29" spans="1:7" x14ac:dyDescent="0.2">
      <c r="A29" s="5"/>
      <c r="B29" s="5" t="str">
        <f>IFERROR(VLOOKUP(A29,参数设置!A:B,2,FALSE),"")</f>
        <v/>
      </c>
      <c r="C29" s="5"/>
      <c r="D29" s="5"/>
      <c r="E29" s="5" t="str">
        <f>IFERROR(VLOOKUP(D29,参数设置!A:B,2,FALSE),"")</f>
        <v/>
      </c>
      <c r="F29" s="5"/>
      <c r="G29" s="5"/>
    </row>
    <row r="30" spans="1:7" x14ac:dyDescent="0.2">
      <c r="A30" s="4"/>
      <c r="B30" s="4" t="str">
        <f>IFERROR(VLOOKUP(A30,参数设置!A:B,2,FALSE),"")</f>
        <v/>
      </c>
      <c r="C30" s="4"/>
      <c r="D30" s="14"/>
      <c r="E30" s="14" t="str">
        <f>IFERROR(VLOOKUP(D30,参数设置!A:B,2,FALSE),"")</f>
        <v/>
      </c>
      <c r="F30" s="14"/>
    </row>
    <row r="31" spans="1:7" x14ac:dyDescent="0.2">
      <c r="A31" s="5"/>
      <c r="B31" s="5" t="str">
        <f>IFERROR(VLOOKUP(A31,参数设置!A:B,2,FALSE),"")</f>
        <v/>
      </c>
      <c r="C31" s="5"/>
      <c r="D31" s="5"/>
      <c r="E31" s="5" t="str">
        <f>IFERROR(VLOOKUP(D31,参数设置!A:B,2,FALSE),"")</f>
        <v/>
      </c>
      <c r="F31" s="5"/>
      <c r="G31" s="5"/>
    </row>
    <row r="32" spans="1:7" x14ac:dyDescent="0.2">
      <c r="A32" s="4"/>
      <c r="B32" s="4" t="str">
        <f>IFERROR(VLOOKUP(A32,参数设置!A:B,2,FALSE),"")</f>
        <v/>
      </c>
      <c r="C32" s="4"/>
      <c r="D32" s="14"/>
      <c r="E32" s="14" t="str">
        <f>IFERROR(VLOOKUP(D32,参数设置!A:B,2,FALSE),"")</f>
        <v/>
      </c>
      <c r="F32" s="14"/>
    </row>
    <row r="33" spans="1:7" x14ac:dyDescent="0.2">
      <c r="A33" s="5"/>
      <c r="B33" s="5" t="str">
        <f>IFERROR(VLOOKUP(A33,参数设置!A:B,2,FALSE),"")</f>
        <v/>
      </c>
      <c r="C33" s="5"/>
      <c r="D33" s="5"/>
      <c r="E33" s="5" t="str">
        <f>IFERROR(VLOOKUP(D33,参数设置!A:B,2,FALSE),"")</f>
        <v/>
      </c>
      <c r="F33" s="5"/>
      <c r="G33" s="5"/>
    </row>
    <row r="34" spans="1:7" x14ac:dyDescent="0.2">
      <c r="A34" s="4"/>
      <c r="B34" s="4" t="str">
        <f>IFERROR(VLOOKUP(A34,参数设置!A:B,2,FALSE),"")</f>
        <v/>
      </c>
      <c r="C34" s="4"/>
      <c r="D34" s="14"/>
      <c r="E34" s="14" t="str">
        <f>IFERROR(VLOOKUP(D34,参数设置!A:B,2,FALSE),"")</f>
        <v/>
      </c>
      <c r="F34" s="14"/>
    </row>
    <row r="35" spans="1:7" x14ac:dyDescent="0.2">
      <c r="A35" s="5"/>
      <c r="B35" s="5" t="str">
        <f>IFERROR(VLOOKUP(A35,参数设置!A:B,2,FALSE),"")</f>
        <v/>
      </c>
      <c r="C35" s="5"/>
      <c r="D35" s="5"/>
      <c r="E35" s="5" t="str">
        <f>IFERROR(VLOOKUP(D35,参数设置!A:B,2,FALSE),"")</f>
        <v/>
      </c>
      <c r="F35" s="5"/>
      <c r="G35" s="5"/>
    </row>
    <row r="36" spans="1:7" x14ac:dyDescent="0.2">
      <c r="A36" s="4"/>
      <c r="B36" s="4" t="str">
        <f>IFERROR(VLOOKUP(A36,参数设置!A:B,2,FALSE),"")</f>
        <v/>
      </c>
      <c r="C36" s="4"/>
      <c r="D36" s="14"/>
      <c r="E36" s="14" t="str">
        <f>IFERROR(VLOOKUP(D36,参数设置!A:B,2,FALSE),"")</f>
        <v/>
      </c>
      <c r="F36" s="14"/>
    </row>
    <row r="37" spans="1:7" x14ac:dyDescent="0.2">
      <c r="A37" s="5"/>
      <c r="B37" s="5" t="str">
        <f>IFERROR(VLOOKUP(A37,参数设置!A:B,2,FALSE),"")</f>
        <v/>
      </c>
      <c r="C37" s="5"/>
      <c r="D37" s="5"/>
      <c r="E37" s="5" t="str">
        <f>IFERROR(VLOOKUP(D37,参数设置!A:B,2,FALSE),"")</f>
        <v/>
      </c>
      <c r="F37" s="5"/>
      <c r="G37" s="5"/>
    </row>
    <row r="38" spans="1:7" x14ac:dyDescent="0.2">
      <c r="A38" s="4"/>
      <c r="B38" s="4" t="str">
        <f>IFERROR(VLOOKUP(A38,参数设置!A:B,2,FALSE),"")</f>
        <v/>
      </c>
      <c r="C38" s="4"/>
      <c r="D38" s="14"/>
      <c r="E38" s="14" t="str">
        <f>IFERROR(VLOOKUP(D38,参数设置!A:B,2,FALSE),"")</f>
        <v/>
      </c>
      <c r="F38" s="14"/>
    </row>
    <row r="39" spans="1:7" x14ac:dyDescent="0.2">
      <c r="A39" s="5"/>
      <c r="B39" s="5" t="str">
        <f>IFERROR(VLOOKUP(A39,参数设置!A:B,2,FALSE),"")</f>
        <v/>
      </c>
      <c r="C39" s="5"/>
      <c r="D39" s="5"/>
      <c r="E39" s="5" t="str">
        <f>IFERROR(VLOOKUP(D39,参数设置!A:B,2,FALSE),"")</f>
        <v/>
      </c>
      <c r="F39" s="5"/>
      <c r="G39" s="5"/>
    </row>
    <row r="40" spans="1:7" x14ac:dyDescent="0.2">
      <c r="A40" s="4"/>
      <c r="B40" s="4" t="str">
        <f>IFERROR(VLOOKUP(A40,参数设置!A:B,2,FALSE),"")</f>
        <v/>
      </c>
      <c r="C40" s="4"/>
      <c r="D40" s="14"/>
      <c r="E40" s="14" t="str">
        <f>IFERROR(VLOOKUP(D40,参数设置!A:B,2,FALSE),"")</f>
        <v/>
      </c>
      <c r="F40" s="14"/>
    </row>
    <row r="41" spans="1:7" x14ac:dyDescent="0.2">
      <c r="A41" s="5"/>
      <c r="B41" s="5" t="str">
        <f>IFERROR(VLOOKUP(A41,参数设置!A:B,2,FALSE),"")</f>
        <v/>
      </c>
      <c r="C41" s="5"/>
      <c r="D41" s="5"/>
      <c r="E41" s="5" t="str">
        <f>IFERROR(VLOOKUP(D41,参数设置!A:B,2,FALSE),"")</f>
        <v/>
      </c>
      <c r="F41" s="5"/>
      <c r="G41" s="5"/>
    </row>
    <row r="42" spans="1:7" x14ac:dyDescent="0.2">
      <c r="A42" s="4"/>
      <c r="B42" s="4" t="str">
        <f>IFERROR(VLOOKUP(A42,参数设置!A:B,2,FALSE),"")</f>
        <v/>
      </c>
      <c r="C42" s="4"/>
      <c r="D42" s="14"/>
      <c r="E42" s="14" t="str">
        <f>IFERROR(VLOOKUP(D42,参数设置!A:B,2,FALSE),"")</f>
        <v/>
      </c>
      <c r="F42" s="14"/>
    </row>
    <row r="43" spans="1:7" x14ac:dyDescent="0.2">
      <c r="A43" s="5"/>
      <c r="B43" s="5" t="str">
        <f>IFERROR(VLOOKUP(A43,参数设置!A:B,2,FALSE),"")</f>
        <v/>
      </c>
      <c r="C43" s="5"/>
      <c r="D43" s="5"/>
      <c r="E43" s="5" t="str">
        <f>IFERROR(VLOOKUP(D43,参数设置!A:B,2,FALSE),"")</f>
        <v/>
      </c>
      <c r="F43" s="5"/>
      <c r="G43" s="5"/>
    </row>
    <row r="44" spans="1:7" x14ac:dyDescent="0.2">
      <c r="A44" s="4"/>
      <c r="B44" s="4" t="str">
        <f>IFERROR(VLOOKUP(A44,参数设置!A:B,2,FALSE),"")</f>
        <v/>
      </c>
      <c r="C44" s="4"/>
      <c r="D44" s="14"/>
      <c r="E44" s="14" t="str">
        <f>IFERROR(VLOOKUP(D44,参数设置!A:B,2,FALSE),"")</f>
        <v/>
      </c>
      <c r="F44" s="14"/>
    </row>
    <row r="45" spans="1:7" x14ac:dyDescent="0.2">
      <c r="A45" s="5"/>
      <c r="B45" s="5" t="str">
        <f>IFERROR(VLOOKUP(A45,参数设置!A:B,2,FALSE),"")</f>
        <v/>
      </c>
      <c r="C45" s="5"/>
      <c r="D45" s="5"/>
      <c r="E45" s="5" t="str">
        <f>IFERROR(VLOOKUP(D45,参数设置!A:B,2,FALSE),"")</f>
        <v/>
      </c>
      <c r="F45" s="5"/>
      <c r="G45" s="5"/>
    </row>
    <row r="46" spans="1:7" x14ac:dyDescent="0.2">
      <c r="A46" s="4"/>
      <c r="B46" s="4" t="str">
        <f>IFERROR(VLOOKUP(A46,参数设置!A:B,2,FALSE),"")</f>
        <v/>
      </c>
      <c r="C46" s="4"/>
      <c r="D46" s="14"/>
      <c r="E46" s="14" t="str">
        <f>IFERROR(VLOOKUP(D46,参数设置!A:B,2,FALSE),"")</f>
        <v/>
      </c>
      <c r="F46" s="14"/>
    </row>
    <row r="47" spans="1:7" x14ac:dyDescent="0.2">
      <c r="A47" s="5"/>
      <c r="B47" s="5" t="str">
        <f>IFERROR(VLOOKUP(A47,参数设置!A:B,2,FALSE),"")</f>
        <v/>
      </c>
      <c r="C47" s="5"/>
      <c r="D47" s="5"/>
      <c r="E47" s="5" t="str">
        <f>IFERROR(VLOOKUP(D47,参数设置!A:B,2,FALSE),"")</f>
        <v/>
      </c>
      <c r="F47" s="5"/>
      <c r="G47" s="5"/>
    </row>
    <row r="48" spans="1:7" x14ac:dyDescent="0.2">
      <c r="A48" s="4"/>
      <c r="B48" s="4" t="str">
        <f>IFERROR(VLOOKUP(A48,参数设置!A:B,2,FALSE),"")</f>
        <v/>
      </c>
      <c r="C48" s="4"/>
      <c r="D48" s="14"/>
      <c r="E48" s="14" t="str">
        <f>IFERROR(VLOOKUP(D48,参数设置!A:B,2,FALSE),"")</f>
        <v/>
      </c>
      <c r="F48" s="14"/>
    </row>
    <row r="49" spans="1:7" x14ac:dyDescent="0.2">
      <c r="A49" s="5"/>
      <c r="B49" s="5" t="str">
        <f>IFERROR(VLOOKUP(A49,参数设置!A:B,2,FALSE),"")</f>
        <v/>
      </c>
      <c r="C49" s="5"/>
      <c r="D49" s="5"/>
      <c r="E49" s="5" t="str">
        <f>IFERROR(VLOOKUP(D49,参数设置!A:B,2,FALSE),"")</f>
        <v/>
      </c>
      <c r="F49" s="5"/>
      <c r="G49" s="5"/>
    </row>
    <row r="50" spans="1:7" x14ac:dyDescent="0.2">
      <c r="A50" s="4"/>
      <c r="B50" s="4" t="str">
        <f>IFERROR(VLOOKUP(A50,参数设置!A:B,2,FALSE),"")</f>
        <v/>
      </c>
      <c r="C50" s="4"/>
      <c r="D50" s="14"/>
      <c r="E50" s="14" t="str">
        <f>IFERROR(VLOOKUP(D50,参数设置!A:B,2,FALSE),"")</f>
        <v/>
      </c>
      <c r="F50" s="14"/>
    </row>
    <row r="51" spans="1:7" x14ac:dyDescent="0.2">
      <c r="A51" s="5"/>
      <c r="B51" s="5" t="str">
        <f>IFERROR(VLOOKUP(A51,参数设置!A:B,2,FALSE),"")</f>
        <v/>
      </c>
      <c r="C51" s="5"/>
      <c r="D51" s="5"/>
      <c r="E51" s="5" t="str">
        <f>IFERROR(VLOOKUP(D51,参数设置!A:B,2,FALSE),"")</f>
        <v/>
      </c>
      <c r="F51" s="5"/>
      <c r="G51" s="5"/>
    </row>
    <row r="52" spans="1:7" x14ac:dyDescent="0.2">
      <c r="A52" s="4"/>
      <c r="B52" s="4" t="str">
        <f>IFERROR(VLOOKUP(A52,参数设置!A:B,2,FALSE),"")</f>
        <v/>
      </c>
      <c r="C52" s="4"/>
      <c r="D52" s="14"/>
      <c r="E52" s="14" t="str">
        <f>IFERROR(VLOOKUP(D52,参数设置!A:B,2,FALSE),"")</f>
        <v/>
      </c>
      <c r="F52" s="14"/>
    </row>
    <row r="53" spans="1:7" x14ac:dyDescent="0.2">
      <c r="A53" s="5"/>
      <c r="B53" s="5" t="str">
        <f>IFERROR(VLOOKUP(A53,参数设置!A:B,2,FALSE),"")</f>
        <v/>
      </c>
      <c r="C53" s="5"/>
      <c r="D53" s="5"/>
      <c r="E53" s="5" t="str">
        <f>IFERROR(VLOOKUP(D53,参数设置!A:B,2,FALSE),"")</f>
        <v/>
      </c>
      <c r="F53" s="5"/>
      <c r="G53" s="5"/>
    </row>
    <row r="54" spans="1:7" x14ac:dyDescent="0.2">
      <c r="A54" s="4"/>
      <c r="B54" s="4" t="str">
        <f>IFERROR(VLOOKUP(A54,参数设置!A:B,2,FALSE),"")</f>
        <v/>
      </c>
      <c r="C54" s="4"/>
      <c r="D54" s="14"/>
      <c r="E54" s="14" t="str">
        <f>IFERROR(VLOOKUP(D54,参数设置!A:B,2,FALSE),"")</f>
        <v/>
      </c>
      <c r="F54" s="14"/>
    </row>
    <row r="55" spans="1:7" x14ac:dyDescent="0.2">
      <c r="A55" s="5"/>
      <c r="B55" s="5" t="str">
        <f>IFERROR(VLOOKUP(A55,参数设置!A:B,2,FALSE),"")</f>
        <v/>
      </c>
      <c r="C55" s="5"/>
      <c r="D55" s="5"/>
      <c r="E55" s="5" t="str">
        <f>IFERROR(VLOOKUP(D55,参数设置!A:B,2,FALSE),"")</f>
        <v/>
      </c>
      <c r="F55" s="5"/>
      <c r="G55" s="5"/>
    </row>
    <row r="56" spans="1:7" x14ac:dyDescent="0.2">
      <c r="A56" s="4"/>
      <c r="B56" s="4" t="str">
        <f>IFERROR(VLOOKUP(A56,参数设置!A:B,2,FALSE),"")</f>
        <v/>
      </c>
      <c r="C56" s="4"/>
      <c r="D56" s="14"/>
      <c r="E56" s="14" t="str">
        <f>IFERROR(VLOOKUP(D56,参数设置!A:B,2,FALSE),"")</f>
        <v/>
      </c>
      <c r="F56" s="14"/>
    </row>
    <row r="57" spans="1:7" x14ac:dyDescent="0.2">
      <c r="A57" s="5"/>
      <c r="B57" s="5" t="str">
        <f>IFERROR(VLOOKUP(A57,参数设置!A:B,2,FALSE),"")</f>
        <v/>
      </c>
      <c r="C57" s="5"/>
      <c r="D57" s="5"/>
      <c r="E57" s="5" t="str">
        <f>IFERROR(VLOOKUP(D57,参数设置!A:B,2,FALSE),"")</f>
        <v/>
      </c>
      <c r="F57" s="5"/>
      <c r="G57" s="5"/>
    </row>
    <row r="58" spans="1:7" x14ac:dyDescent="0.2">
      <c r="A58" s="4"/>
      <c r="B58" s="4" t="str">
        <f>IFERROR(VLOOKUP(A58,参数设置!A:B,2,FALSE),"")</f>
        <v/>
      </c>
      <c r="C58" s="4"/>
      <c r="D58" s="14"/>
      <c r="E58" s="14" t="str">
        <f>IFERROR(VLOOKUP(D58,参数设置!A:B,2,FALSE),"")</f>
        <v/>
      </c>
      <c r="F58" s="14"/>
    </row>
    <row r="59" spans="1:7" x14ac:dyDescent="0.2">
      <c r="A59" s="5"/>
      <c r="B59" s="5" t="str">
        <f>IFERROR(VLOOKUP(A59,参数设置!A:B,2,FALSE),"")</f>
        <v/>
      </c>
      <c r="C59" s="5"/>
      <c r="D59" s="5"/>
      <c r="E59" s="5" t="str">
        <f>IFERROR(VLOOKUP(D59,参数设置!A:B,2,FALSE),"")</f>
        <v/>
      </c>
      <c r="F59" s="5"/>
      <c r="G59" s="5"/>
    </row>
    <row r="60" spans="1:7" x14ac:dyDescent="0.2">
      <c r="A60" s="4"/>
      <c r="B60" s="4" t="str">
        <f>IFERROR(VLOOKUP(A60,参数设置!A:B,2,FALSE),"")</f>
        <v/>
      </c>
      <c r="C60" s="4"/>
      <c r="D60" s="14"/>
      <c r="E60" s="14" t="str">
        <f>IFERROR(VLOOKUP(D60,参数设置!A:B,2,FALSE),"")</f>
        <v/>
      </c>
      <c r="F60" s="14"/>
    </row>
    <row r="61" spans="1:7" x14ac:dyDescent="0.2">
      <c r="A61" s="5"/>
      <c r="B61" s="5" t="str">
        <f>IFERROR(VLOOKUP(A61,参数设置!A:B,2,FALSE),"")</f>
        <v/>
      </c>
      <c r="C61" s="5"/>
      <c r="D61" s="5"/>
      <c r="E61" s="5" t="str">
        <f>IFERROR(VLOOKUP(D61,参数设置!A:B,2,FALSE),"")</f>
        <v/>
      </c>
      <c r="F61" s="5"/>
      <c r="G61" s="5"/>
    </row>
    <row r="62" spans="1:7" x14ac:dyDescent="0.2">
      <c r="A62" s="4"/>
      <c r="B62" s="4" t="str">
        <f>IFERROR(VLOOKUP(A62,参数设置!A:B,2,FALSE),"")</f>
        <v/>
      </c>
      <c r="C62" s="4"/>
      <c r="D62" s="14"/>
      <c r="E62" s="14" t="str">
        <f>IFERROR(VLOOKUP(D62,参数设置!A:B,2,FALSE),"")</f>
        <v/>
      </c>
      <c r="F62" s="14"/>
    </row>
    <row r="63" spans="1:7" x14ac:dyDescent="0.2">
      <c r="A63" s="5"/>
      <c r="B63" s="5" t="str">
        <f>IFERROR(VLOOKUP(A63,参数设置!A:B,2,FALSE),"")</f>
        <v/>
      </c>
      <c r="C63" s="5"/>
      <c r="D63" s="5"/>
      <c r="E63" s="5" t="str">
        <f>IFERROR(VLOOKUP(D63,参数设置!A:B,2,FALSE),"")</f>
        <v/>
      </c>
      <c r="F63" s="5"/>
      <c r="G63" s="5"/>
    </row>
    <row r="64" spans="1:7" x14ac:dyDescent="0.2">
      <c r="A64" s="4"/>
      <c r="B64" s="4" t="str">
        <f>IFERROR(VLOOKUP(A64,参数设置!A:B,2,FALSE),"")</f>
        <v/>
      </c>
      <c r="C64" s="4"/>
      <c r="D64" s="14"/>
      <c r="E64" s="14" t="str">
        <f>IFERROR(VLOOKUP(D64,参数设置!A:B,2,FALSE),"")</f>
        <v/>
      </c>
      <c r="F64" s="14"/>
    </row>
    <row r="65" spans="1:7" x14ac:dyDescent="0.2">
      <c r="A65" s="5"/>
      <c r="B65" s="5" t="str">
        <f>IFERROR(VLOOKUP(A65,参数设置!A:B,2,FALSE),"")</f>
        <v/>
      </c>
      <c r="C65" s="5"/>
      <c r="D65" s="5"/>
      <c r="E65" s="5" t="str">
        <f>IFERROR(VLOOKUP(D65,参数设置!A:B,2,FALSE),"")</f>
        <v/>
      </c>
      <c r="F65" s="5"/>
      <c r="G65" s="5"/>
    </row>
    <row r="66" spans="1:7" x14ac:dyDescent="0.2">
      <c r="A66" s="4"/>
      <c r="B66" s="4" t="str">
        <f>IFERROR(VLOOKUP(A66,参数设置!A:B,2,FALSE),"")</f>
        <v/>
      </c>
      <c r="C66" s="4"/>
      <c r="D66" s="14"/>
      <c r="E66" s="14" t="str">
        <f>IFERROR(VLOOKUP(D66,参数设置!A:B,2,FALSE),"")</f>
        <v/>
      </c>
      <c r="F66" s="14"/>
    </row>
    <row r="67" spans="1:7" x14ac:dyDescent="0.2">
      <c r="A67" s="5"/>
      <c r="B67" s="5" t="str">
        <f>IFERROR(VLOOKUP(A67,参数设置!A:B,2,FALSE),"")</f>
        <v/>
      </c>
      <c r="C67" s="5"/>
      <c r="D67" s="5"/>
      <c r="E67" s="5" t="str">
        <f>IFERROR(VLOOKUP(D67,参数设置!A:B,2,FALSE),"")</f>
        <v/>
      </c>
      <c r="F67" s="5"/>
      <c r="G67" s="5"/>
    </row>
    <row r="68" spans="1:7" x14ac:dyDescent="0.2">
      <c r="A68" s="4"/>
      <c r="B68" s="4" t="str">
        <f>IFERROR(VLOOKUP(A68,参数设置!A:B,2,FALSE),"")</f>
        <v/>
      </c>
      <c r="C68" s="4"/>
      <c r="D68" s="14"/>
      <c r="E68" s="14" t="str">
        <f>IFERROR(VLOOKUP(D68,参数设置!A:B,2,FALSE),"")</f>
        <v/>
      </c>
      <c r="F68" s="14"/>
    </row>
    <row r="69" spans="1:7" x14ac:dyDescent="0.2">
      <c r="A69" s="5"/>
      <c r="B69" s="5" t="str">
        <f>IFERROR(VLOOKUP(A69,参数设置!A:B,2,FALSE),"")</f>
        <v/>
      </c>
      <c r="C69" s="5"/>
      <c r="D69" s="5"/>
      <c r="E69" s="5" t="str">
        <f>IFERROR(VLOOKUP(D69,参数设置!A:B,2,FALSE),"")</f>
        <v/>
      </c>
      <c r="F69" s="5"/>
      <c r="G69" s="5"/>
    </row>
    <row r="70" spans="1:7" x14ac:dyDescent="0.2">
      <c r="A70" s="4"/>
      <c r="B70" s="4" t="str">
        <f>IFERROR(VLOOKUP(A70,参数设置!A:B,2,FALSE),"")</f>
        <v/>
      </c>
      <c r="C70" s="4"/>
      <c r="D70" s="14"/>
      <c r="E70" s="14" t="str">
        <f>IFERROR(VLOOKUP(D70,参数设置!A:B,2,FALSE),"")</f>
        <v/>
      </c>
      <c r="F70" s="14"/>
    </row>
    <row r="71" spans="1:7" x14ac:dyDescent="0.2">
      <c r="A71" s="5"/>
      <c r="B71" s="5" t="str">
        <f>IFERROR(VLOOKUP(A71,参数设置!A:B,2,FALSE),"")</f>
        <v/>
      </c>
      <c r="C71" s="5"/>
      <c r="D71" s="5"/>
      <c r="E71" s="5" t="str">
        <f>IFERROR(VLOOKUP(D71,参数设置!A:B,2,FALSE),"")</f>
        <v/>
      </c>
      <c r="F71" s="5"/>
      <c r="G71" s="5"/>
    </row>
    <row r="72" spans="1:7" x14ac:dyDescent="0.2">
      <c r="A72" s="4"/>
      <c r="B72" s="4" t="str">
        <f>IFERROR(VLOOKUP(A72,参数设置!A:B,2,FALSE),"")</f>
        <v/>
      </c>
      <c r="C72" s="4"/>
      <c r="D72" s="14"/>
      <c r="E72" s="14" t="str">
        <f>IFERROR(VLOOKUP(D72,参数设置!A:B,2,FALSE),"")</f>
        <v/>
      </c>
      <c r="F72" s="14"/>
    </row>
    <row r="73" spans="1:7" x14ac:dyDescent="0.2">
      <c r="A73" s="5"/>
      <c r="B73" s="5" t="str">
        <f>IFERROR(VLOOKUP(A73,参数设置!A:B,2,FALSE),"")</f>
        <v/>
      </c>
      <c r="C73" s="5"/>
      <c r="D73" s="5"/>
      <c r="E73" s="5" t="str">
        <f>IFERROR(VLOOKUP(D73,参数设置!A:B,2,FALSE),"")</f>
        <v/>
      </c>
      <c r="F73" s="5"/>
      <c r="G73" s="5"/>
    </row>
    <row r="74" spans="1:7" x14ac:dyDescent="0.2">
      <c r="A74" s="4"/>
      <c r="B74" s="4" t="str">
        <f>IFERROR(VLOOKUP(A74,参数设置!A:B,2,FALSE),"")</f>
        <v/>
      </c>
      <c r="C74" s="4"/>
      <c r="D74" s="14"/>
      <c r="E74" s="14" t="str">
        <f>IFERROR(VLOOKUP(D74,参数设置!A:B,2,FALSE),"")</f>
        <v/>
      </c>
      <c r="F74" s="14"/>
    </row>
    <row r="75" spans="1:7" x14ac:dyDescent="0.2">
      <c r="A75" s="5"/>
      <c r="B75" s="5" t="str">
        <f>IFERROR(VLOOKUP(A75,参数设置!A:B,2,FALSE),"")</f>
        <v/>
      </c>
      <c r="C75" s="5"/>
      <c r="D75" s="5"/>
      <c r="E75" s="5" t="str">
        <f>IFERROR(VLOOKUP(D75,参数设置!A:B,2,FALSE),"")</f>
        <v/>
      </c>
      <c r="F75" s="5"/>
      <c r="G75" s="5"/>
    </row>
    <row r="76" spans="1:7" x14ac:dyDescent="0.2">
      <c r="A76" s="4"/>
      <c r="B76" s="4" t="str">
        <f>IFERROR(VLOOKUP(A76,参数设置!A:B,2,FALSE),"")</f>
        <v/>
      </c>
      <c r="C76" s="4"/>
      <c r="D76" s="14"/>
      <c r="E76" s="14" t="str">
        <f>IFERROR(VLOOKUP(D76,参数设置!A:B,2,FALSE),"")</f>
        <v/>
      </c>
      <c r="F76" s="14"/>
    </row>
    <row r="77" spans="1:7" x14ac:dyDescent="0.2">
      <c r="A77" s="5"/>
      <c r="B77" s="5" t="str">
        <f>IFERROR(VLOOKUP(A77,参数设置!A:B,2,FALSE),"")</f>
        <v/>
      </c>
      <c r="C77" s="5"/>
      <c r="D77" s="5"/>
      <c r="E77" s="5" t="str">
        <f>IFERROR(VLOOKUP(D77,参数设置!A:B,2,FALSE),"")</f>
        <v/>
      </c>
      <c r="F77" s="5"/>
      <c r="G77" s="5"/>
    </row>
    <row r="78" spans="1:7" x14ac:dyDescent="0.2">
      <c r="A78" s="4"/>
      <c r="B78" s="4" t="str">
        <f>IFERROR(VLOOKUP(A78,参数设置!A:B,2,FALSE),"")</f>
        <v/>
      </c>
      <c r="C78" s="4"/>
      <c r="D78" s="14"/>
      <c r="E78" s="14" t="str">
        <f>IFERROR(VLOOKUP(D78,参数设置!A:B,2,FALSE),"")</f>
        <v/>
      </c>
      <c r="F78" s="14"/>
    </row>
    <row r="79" spans="1:7" x14ac:dyDescent="0.2">
      <c r="A79" s="5"/>
      <c r="B79" s="5" t="str">
        <f>IFERROR(VLOOKUP(A79,参数设置!A:B,2,FALSE),"")</f>
        <v/>
      </c>
      <c r="C79" s="5"/>
      <c r="D79" s="5"/>
      <c r="E79" s="5" t="str">
        <f>IFERROR(VLOOKUP(D79,参数设置!A:B,2,FALSE),"")</f>
        <v/>
      </c>
      <c r="F79" s="5"/>
      <c r="G79" s="5"/>
    </row>
    <row r="80" spans="1:7" x14ac:dyDescent="0.2">
      <c r="A80" s="4"/>
      <c r="B80" s="4" t="str">
        <f>IFERROR(VLOOKUP(A80,参数设置!A:B,2,FALSE),"")</f>
        <v/>
      </c>
      <c r="C80" s="4"/>
      <c r="D80" s="14"/>
      <c r="E80" s="14" t="str">
        <f>IFERROR(VLOOKUP(D80,参数设置!A:B,2,FALSE),"")</f>
        <v/>
      </c>
      <c r="F80" s="14"/>
    </row>
    <row r="81" spans="1:7" x14ac:dyDescent="0.2">
      <c r="A81" s="5"/>
      <c r="B81" s="5" t="str">
        <f>IFERROR(VLOOKUP(A81,参数设置!A:B,2,FALSE),"")</f>
        <v/>
      </c>
      <c r="C81" s="5"/>
      <c r="D81" s="5"/>
      <c r="E81" s="5" t="str">
        <f>IFERROR(VLOOKUP(D81,参数设置!A:B,2,FALSE),"")</f>
        <v/>
      </c>
      <c r="F81" s="5"/>
      <c r="G81" s="5"/>
    </row>
    <row r="82" spans="1:7" x14ac:dyDescent="0.2">
      <c r="A82" s="4"/>
      <c r="B82" s="4" t="str">
        <f>IFERROR(VLOOKUP(A82,参数设置!A:B,2,FALSE),"")</f>
        <v/>
      </c>
      <c r="C82" s="4"/>
      <c r="D82" s="14"/>
      <c r="E82" s="14" t="str">
        <f>IFERROR(VLOOKUP(D82,参数设置!A:B,2,FALSE),"")</f>
        <v/>
      </c>
      <c r="F82" s="14"/>
    </row>
    <row r="83" spans="1:7" x14ac:dyDescent="0.2">
      <c r="A83" s="5"/>
      <c r="B83" s="5" t="str">
        <f>IFERROR(VLOOKUP(A83,参数设置!A:B,2,FALSE),"")</f>
        <v/>
      </c>
      <c r="C83" s="5"/>
      <c r="D83" s="5"/>
      <c r="E83" s="5" t="str">
        <f>IFERROR(VLOOKUP(D83,参数设置!A:B,2,FALSE),"")</f>
        <v/>
      </c>
      <c r="F83" s="5"/>
      <c r="G83" s="5"/>
    </row>
    <row r="84" spans="1:7" x14ac:dyDescent="0.2">
      <c r="A84" s="4"/>
      <c r="B84" s="4" t="str">
        <f>IFERROR(VLOOKUP(A84,参数设置!A:B,2,FALSE),"")</f>
        <v/>
      </c>
      <c r="C84" s="4"/>
      <c r="D84" s="14"/>
      <c r="E84" s="14" t="str">
        <f>IFERROR(VLOOKUP(D84,参数设置!A:B,2,FALSE),"")</f>
        <v/>
      </c>
      <c r="F84" s="14"/>
    </row>
    <row r="85" spans="1:7" x14ac:dyDescent="0.2">
      <c r="A85" s="5"/>
      <c r="B85" s="5" t="str">
        <f>IFERROR(VLOOKUP(A85,参数设置!A:B,2,FALSE),"")</f>
        <v/>
      </c>
      <c r="C85" s="5"/>
      <c r="D85" s="5"/>
      <c r="E85" s="5" t="str">
        <f>IFERROR(VLOOKUP(D85,参数设置!A:B,2,FALSE),"")</f>
        <v/>
      </c>
      <c r="F85" s="5"/>
      <c r="G85" s="5"/>
    </row>
    <row r="86" spans="1:7" x14ac:dyDescent="0.2">
      <c r="A86" s="4"/>
      <c r="B86" s="4" t="str">
        <f>IFERROR(VLOOKUP(A86,参数设置!A:B,2,FALSE),"")</f>
        <v/>
      </c>
      <c r="C86" s="4"/>
      <c r="D86" s="14"/>
      <c r="E86" s="14" t="str">
        <f>IFERROR(VLOOKUP(D86,参数设置!A:B,2,FALSE),"")</f>
        <v/>
      </c>
      <c r="F86" s="14"/>
    </row>
    <row r="87" spans="1:7" x14ac:dyDescent="0.2">
      <c r="A87" s="5"/>
      <c r="B87" s="5" t="str">
        <f>IFERROR(VLOOKUP(A87,参数设置!A:B,2,FALSE),"")</f>
        <v/>
      </c>
      <c r="C87" s="5"/>
      <c r="D87" s="5"/>
      <c r="E87" s="5" t="str">
        <f>IFERROR(VLOOKUP(D87,参数设置!A:B,2,FALSE),"")</f>
        <v/>
      </c>
      <c r="F87" s="5"/>
      <c r="G87" s="5"/>
    </row>
    <row r="88" spans="1:7" x14ac:dyDescent="0.2">
      <c r="A88" s="4"/>
      <c r="B88" s="4" t="str">
        <f>IFERROR(VLOOKUP(A88,参数设置!A:B,2,FALSE),"")</f>
        <v/>
      </c>
      <c r="C88" s="4"/>
      <c r="D88" s="14"/>
      <c r="E88" s="14" t="str">
        <f>IFERROR(VLOOKUP(D88,参数设置!A:B,2,FALSE),"")</f>
        <v/>
      </c>
      <c r="F88" s="14"/>
    </row>
    <row r="89" spans="1:7" x14ac:dyDescent="0.2">
      <c r="A89" s="5"/>
      <c r="B89" s="5" t="str">
        <f>IFERROR(VLOOKUP(A89,参数设置!A:B,2,FALSE),"")</f>
        <v/>
      </c>
      <c r="C89" s="5"/>
      <c r="D89" s="5"/>
      <c r="E89" s="5" t="str">
        <f>IFERROR(VLOOKUP(D89,参数设置!A:B,2,FALSE),"")</f>
        <v/>
      </c>
      <c r="F89" s="5"/>
      <c r="G89" s="5"/>
    </row>
    <row r="90" spans="1:7" x14ac:dyDescent="0.2">
      <c r="A90" s="4"/>
      <c r="B90" s="4" t="str">
        <f>IFERROR(VLOOKUP(A90,参数设置!A:B,2,FALSE),"")</f>
        <v/>
      </c>
      <c r="C90" s="4"/>
      <c r="D90" s="14"/>
      <c r="E90" s="14" t="str">
        <f>IFERROR(VLOOKUP(D90,参数设置!A:B,2,FALSE),"")</f>
        <v/>
      </c>
      <c r="F90" s="14"/>
    </row>
    <row r="91" spans="1:7" x14ac:dyDescent="0.2">
      <c r="A91" s="5"/>
      <c r="B91" s="5" t="str">
        <f>IFERROR(VLOOKUP(A91,参数设置!A:B,2,FALSE),"")</f>
        <v/>
      </c>
      <c r="C91" s="5"/>
      <c r="D91" s="5"/>
      <c r="E91" s="5" t="str">
        <f>IFERROR(VLOOKUP(D91,参数设置!A:B,2,FALSE),"")</f>
        <v/>
      </c>
      <c r="F91" s="5"/>
      <c r="G91" s="5"/>
    </row>
    <row r="92" spans="1:7" x14ac:dyDescent="0.2">
      <c r="A92" s="4"/>
      <c r="B92" s="4" t="str">
        <f>IFERROR(VLOOKUP(A92,参数设置!A:B,2,FALSE),"")</f>
        <v/>
      </c>
      <c r="C92" s="4"/>
      <c r="D92" s="14"/>
      <c r="E92" s="14" t="str">
        <f>IFERROR(VLOOKUP(D92,参数设置!A:B,2,FALSE),"")</f>
        <v/>
      </c>
      <c r="F92" s="14"/>
    </row>
    <row r="93" spans="1:7" x14ac:dyDescent="0.2">
      <c r="A93" s="5"/>
      <c r="B93" s="5" t="str">
        <f>IFERROR(VLOOKUP(A93,参数设置!A:B,2,FALSE),"")</f>
        <v/>
      </c>
      <c r="C93" s="5"/>
      <c r="D93" s="5"/>
      <c r="E93" s="5" t="str">
        <f>IFERROR(VLOOKUP(D93,参数设置!A:B,2,FALSE),"")</f>
        <v/>
      </c>
      <c r="F93" s="5"/>
      <c r="G93" s="5"/>
    </row>
    <row r="94" spans="1:7" x14ac:dyDescent="0.2">
      <c r="A94" s="4"/>
      <c r="B94" s="4" t="str">
        <f>IFERROR(VLOOKUP(A94,参数设置!A:B,2,FALSE),"")</f>
        <v/>
      </c>
      <c r="C94" s="4"/>
      <c r="D94" s="14"/>
      <c r="E94" s="14" t="str">
        <f>IFERROR(VLOOKUP(D94,参数设置!A:B,2,FALSE),"")</f>
        <v/>
      </c>
      <c r="F94" s="14"/>
    </row>
    <row r="95" spans="1:7" x14ac:dyDescent="0.2">
      <c r="A95" s="5"/>
      <c r="B95" s="5" t="str">
        <f>IFERROR(VLOOKUP(A95,参数设置!A:B,2,FALSE),"")</f>
        <v/>
      </c>
      <c r="C95" s="5"/>
      <c r="D95" s="5"/>
      <c r="E95" s="5" t="str">
        <f>IFERROR(VLOOKUP(D95,参数设置!A:B,2,FALSE),"")</f>
        <v/>
      </c>
      <c r="F95" s="5"/>
      <c r="G95" s="5"/>
    </row>
    <row r="96" spans="1:7" x14ac:dyDescent="0.2">
      <c r="A96" s="4"/>
      <c r="B96" s="4" t="str">
        <f>IFERROR(VLOOKUP(A96,参数设置!A:B,2,FALSE),"")</f>
        <v/>
      </c>
      <c r="C96" s="4"/>
      <c r="D96" s="14"/>
      <c r="E96" s="14" t="str">
        <f>IFERROR(VLOOKUP(D96,参数设置!A:B,2,FALSE),"")</f>
        <v/>
      </c>
      <c r="F96" s="14"/>
    </row>
    <row r="97" spans="1:7" x14ac:dyDescent="0.2">
      <c r="A97" s="5"/>
      <c r="B97" s="5" t="str">
        <f>IFERROR(VLOOKUP(A97,参数设置!A:B,2,FALSE),"")</f>
        <v/>
      </c>
      <c r="C97" s="5"/>
      <c r="D97" s="5"/>
      <c r="E97" s="5" t="str">
        <f>IFERROR(VLOOKUP(D97,参数设置!A:B,2,FALSE),"")</f>
        <v/>
      </c>
      <c r="F97" s="5"/>
      <c r="G97" s="5"/>
    </row>
    <row r="98" spans="1:7" x14ac:dyDescent="0.2">
      <c r="A98" s="4"/>
      <c r="B98" s="4" t="str">
        <f>IFERROR(VLOOKUP(A98,参数设置!A:B,2,FALSE),"")</f>
        <v/>
      </c>
      <c r="C98" s="4"/>
      <c r="D98" s="14"/>
      <c r="E98" s="14" t="str">
        <f>IFERROR(VLOOKUP(D98,参数设置!A:B,2,FALSE),"")</f>
        <v/>
      </c>
      <c r="F98" s="14"/>
    </row>
    <row r="99" spans="1:7" x14ac:dyDescent="0.2">
      <c r="A99" s="5"/>
      <c r="B99" s="5" t="str">
        <f>IFERROR(VLOOKUP(A99,参数设置!A:B,2,FALSE),"")</f>
        <v/>
      </c>
      <c r="C99" s="5"/>
      <c r="D99" s="5"/>
      <c r="E99" s="5" t="str">
        <f>IFERROR(VLOOKUP(D99,参数设置!A:B,2,FALSE),"")</f>
        <v/>
      </c>
      <c r="F99" s="5"/>
      <c r="G99" s="5"/>
    </row>
    <row r="100" spans="1:7" x14ac:dyDescent="0.2">
      <c r="A100" s="4"/>
      <c r="B100" s="4" t="str">
        <f>IFERROR(VLOOKUP(A100,参数设置!A:B,2,FALSE),"")</f>
        <v/>
      </c>
      <c r="C100" s="4"/>
      <c r="D100" s="14"/>
      <c r="E100" s="14" t="str">
        <f>IFERROR(VLOOKUP(D100,参数设置!A:B,2,FALSE),"")</f>
        <v/>
      </c>
      <c r="F100" s="14"/>
    </row>
    <row r="101" spans="1:7" x14ac:dyDescent="0.2">
      <c r="B101" t="str">
        <f>IFERROR(VLOOKUP(A101,参数设置!A:B,2,FALSE),"")</f>
        <v/>
      </c>
    </row>
    <row r="102" spans="1:7" x14ac:dyDescent="0.2">
      <c r="B102" t="str">
        <f>IFERROR(VLOOKUP(A102,参数设置!A:B,2,FALSE),"")</f>
        <v/>
      </c>
    </row>
    <row r="103" spans="1:7" x14ac:dyDescent="0.2">
      <c r="B103" t="str">
        <f>IFERROR(VLOOKUP(A103,参数设置!A:B,2,FALSE),"")</f>
        <v/>
      </c>
    </row>
    <row r="104" spans="1:7" x14ac:dyDescent="0.2">
      <c r="B104" t="str">
        <f>IFERROR(VLOOKUP(A104,参数设置!A:B,2,FALSE),"")</f>
        <v/>
      </c>
    </row>
    <row r="105" spans="1:7" x14ac:dyDescent="0.2">
      <c r="B105" t="str">
        <f>IFERROR(VLOOKUP(A105,参数设置!A:B,2,FALSE),"")</f>
        <v/>
      </c>
    </row>
    <row r="106" spans="1:7" x14ac:dyDescent="0.2">
      <c r="B106" t="str">
        <f>IFERROR(VLOOKUP(A106,参数设置!A:B,2,FALSE),"")</f>
        <v/>
      </c>
    </row>
    <row r="107" spans="1:7" x14ac:dyDescent="0.2">
      <c r="B107" t="str">
        <f>IFERROR(VLOOKUP(A107,参数设置!A:B,2,FALSE),"")</f>
        <v/>
      </c>
    </row>
    <row r="108" spans="1:7" x14ac:dyDescent="0.2">
      <c r="B108" t="str">
        <f>IFERROR(VLOOKUP(A108,参数设置!A:B,2,FALSE),"")</f>
        <v/>
      </c>
    </row>
    <row r="109" spans="1:7" x14ac:dyDescent="0.2">
      <c r="B109" t="str">
        <f>IFERROR(VLOOKUP(A109,参数设置!A:B,2,FALSE),"")</f>
        <v/>
      </c>
    </row>
    <row r="110" spans="1:7" x14ac:dyDescent="0.2">
      <c r="B110" t="str">
        <f>IFERROR(VLOOKUP(A110,参数设置!A:B,2,FALSE),"")</f>
        <v/>
      </c>
    </row>
    <row r="111" spans="1:7" x14ac:dyDescent="0.2">
      <c r="B111" t="str">
        <f>IFERROR(VLOOKUP(A111,参数设置!A:B,2,FALSE),"")</f>
        <v/>
      </c>
    </row>
    <row r="112" spans="1:7" x14ac:dyDescent="0.2">
      <c r="B112" t="str">
        <f>IFERROR(VLOOKUP(A112,参数设置!A:B,2,FALSE),"")</f>
        <v/>
      </c>
    </row>
    <row r="113" spans="2:2" x14ac:dyDescent="0.2">
      <c r="B113" t="str">
        <f>IFERROR(VLOOKUP(A113,参数设置!A:B,2,FALSE),"")</f>
        <v/>
      </c>
    </row>
    <row r="114" spans="2:2" x14ac:dyDescent="0.2">
      <c r="B114" t="str">
        <f>IFERROR(VLOOKUP(A114,参数设置!A:B,2,FALSE),"")</f>
        <v/>
      </c>
    </row>
    <row r="115" spans="2:2" x14ac:dyDescent="0.2">
      <c r="B115" t="str">
        <f>IFERROR(VLOOKUP(A115,参数设置!A:B,2,FALSE),"")</f>
        <v/>
      </c>
    </row>
    <row r="116" spans="2:2" x14ac:dyDescent="0.2">
      <c r="B116" t="str">
        <f>IFERROR(VLOOKUP(A116,参数设置!A:B,2,FALSE),"")</f>
        <v/>
      </c>
    </row>
  </sheetData>
  <autoFilter ref="A1:G116"/>
  <phoneticPr fontId="6" type="noConversion"/>
  <pageMargins left="0.69930555555555596" right="0.69930555555555596" top="0.75" bottom="0.75" header="0.3" footer="0.3"/>
  <pageSetup paperSize="9" orientation="portrait" horizontalDpi="4294967293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参数设置!$A$2:$A$11</xm:f>
          </x14:formula1>
          <xm:sqref>A24:A80</xm:sqref>
        </x14:dataValidation>
        <x14:dataValidation type="list" allowBlank="1" showInputMessage="1" showErrorMessage="1">
          <x14:formula1>
            <xm:f>参数设置!$B$2:$B$11</xm:f>
          </x14:formula1>
          <xm:sqref>F1:F1048576</xm:sqref>
        </x14:dataValidation>
        <x14:dataValidation type="list" allowBlank="1" showInputMessage="1" showErrorMessage="1">
          <x14:formula1>
            <xm:f>参数设置!$A$2:$A$30</xm:f>
          </x14:formula1>
          <xm:sqref>D1:D1048576</xm:sqref>
        </x14:dataValidation>
        <x14:dataValidation type="list" allowBlank="1" showInputMessage="1" showErrorMessage="1">
          <x14:formula1>
            <xm:f>参数设置!#REF!</xm:f>
          </x14:formula1>
          <xm:sqref>C26:D100 F26:F100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4" tint="0.39994506668294322"/>
  </sheetPr>
  <dimension ref="A1:R18"/>
  <sheetViews>
    <sheetView workbookViewId="0">
      <selection activeCell="B15" sqref="B15"/>
    </sheetView>
  </sheetViews>
  <sheetFormatPr defaultColWidth="9" defaultRowHeight="14.25" x14ac:dyDescent="0.2"/>
  <cols>
    <col min="1" max="1" width="11.125" customWidth="1"/>
    <col min="2" max="2" width="14.125" customWidth="1"/>
    <col min="3" max="4" width="11.25" customWidth="1"/>
    <col min="5" max="5" width="10.375" customWidth="1"/>
    <col min="6" max="6" width="12.5" customWidth="1"/>
    <col min="7" max="7" width="5.25" customWidth="1"/>
    <col min="8" max="8" width="11.5" customWidth="1"/>
    <col min="9" max="9" width="8.875" customWidth="1"/>
    <col min="10" max="10" width="11.5" customWidth="1"/>
    <col min="11" max="11" width="8.875" customWidth="1"/>
    <col min="12" max="12" width="11.5" customWidth="1"/>
    <col min="13" max="13" width="8.875" customWidth="1"/>
  </cols>
  <sheetData>
    <row r="1" spans="1:18" ht="45.75" customHeight="1" x14ac:dyDescent="0.2">
      <c r="A1" s="40" t="s">
        <v>42</v>
      </c>
      <c r="B1" s="40"/>
      <c r="C1" s="40"/>
      <c r="D1" s="40"/>
      <c r="E1" s="40"/>
      <c r="F1" s="40"/>
    </row>
    <row r="2" spans="1:18" ht="24" customHeight="1" x14ac:dyDescent="0.2">
      <c r="A2" s="20" t="s">
        <v>28</v>
      </c>
      <c r="B2" s="20"/>
      <c r="C2" s="41">
        <v>1001</v>
      </c>
      <c r="D2" s="13"/>
      <c r="E2" s="13"/>
      <c r="F2" s="13"/>
    </row>
    <row r="3" spans="1:18" ht="15" customHeight="1" x14ac:dyDescent="0.2">
      <c r="A3" s="7" t="s">
        <v>29</v>
      </c>
      <c r="B3" s="13">
        <f>IFERROR(VLOOKUP(C2,物料记录!A:G,1,FALSE),"")</f>
        <v>1001</v>
      </c>
      <c r="C3" s="7" t="s">
        <v>30</v>
      </c>
      <c r="D3" s="13" t="str">
        <f>IFERROR(VLOOKUP(C2,物料记录!A:G,2,FALSE),"")</f>
        <v>拖把1</v>
      </c>
      <c r="E3" s="7" t="s">
        <v>31</v>
      </c>
      <c r="F3" s="13">
        <f>IFERROR(VLOOKUP(C2,物料记录!A:G,4,FALSE),"")</f>
        <v>901</v>
      </c>
    </row>
    <row r="4" spans="1:18" ht="15" customHeight="1" x14ac:dyDescent="0.2">
      <c r="A4" s="12" t="s">
        <v>40</v>
      </c>
      <c r="B4" s="31">
        <f>IFERROR(VLOOKUP(C2,物料记录!A:G,6,FALSE),"")</f>
        <v>30</v>
      </c>
      <c r="C4" s="32"/>
      <c r="D4" s="33"/>
      <c r="E4" s="12" t="s">
        <v>39</v>
      </c>
      <c r="F4" s="13" t="str">
        <f>IFERROR(VLOOKUP(C2,物料记录!A:G,5,FALSE),"")</f>
        <v>前厅A区</v>
      </c>
    </row>
    <row r="5" spans="1:18" ht="15" customHeight="1" x14ac:dyDescent="0.2">
      <c r="A5" s="34" t="s">
        <v>41</v>
      </c>
      <c r="B5" s="22" t="str">
        <f>IFERROR(VLOOKUP(C2,物料记录!A:G,3,FALSE),"")</f>
        <v>清洁用品</v>
      </c>
      <c r="C5" s="23"/>
      <c r="D5" s="23"/>
      <c r="E5" s="23"/>
      <c r="F5" s="24"/>
    </row>
    <row r="6" spans="1:18" ht="15" customHeight="1" x14ac:dyDescent="0.2">
      <c r="A6" s="35"/>
      <c r="B6" s="25"/>
      <c r="C6" s="26"/>
      <c r="D6" s="26"/>
      <c r="E6" s="26"/>
      <c r="F6" s="27"/>
    </row>
    <row r="7" spans="1:18" ht="15" customHeight="1" x14ac:dyDescent="0.2">
      <c r="A7" s="35"/>
      <c r="B7" s="25"/>
      <c r="C7" s="26"/>
      <c r="D7" s="26"/>
      <c r="E7" s="26"/>
      <c r="F7" s="27"/>
    </row>
    <row r="8" spans="1:18" ht="15" customHeight="1" x14ac:dyDescent="0.2">
      <c r="A8" s="35"/>
      <c r="B8" s="25"/>
      <c r="C8" s="26"/>
      <c r="D8" s="26"/>
      <c r="E8" s="26"/>
      <c r="F8" s="27"/>
    </row>
    <row r="9" spans="1:18" ht="15" customHeight="1" x14ac:dyDescent="0.2">
      <c r="A9" s="35"/>
      <c r="B9" s="25"/>
      <c r="C9" s="26"/>
      <c r="D9" s="26"/>
      <c r="E9" s="26"/>
      <c r="F9" s="27"/>
      <c r="I9" s="36"/>
      <c r="J9" s="36"/>
      <c r="K9" s="36"/>
      <c r="L9" s="36"/>
      <c r="M9" s="36"/>
      <c r="N9" s="36"/>
      <c r="O9" s="36"/>
      <c r="P9" s="36"/>
      <c r="Q9" s="36"/>
      <c r="R9" s="36"/>
    </row>
    <row r="10" spans="1:18" ht="15" customHeight="1" x14ac:dyDescent="0.2">
      <c r="A10" s="35"/>
      <c r="B10" s="25"/>
      <c r="C10" s="26"/>
      <c r="D10" s="26"/>
      <c r="E10" s="26"/>
      <c r="F10" s="27"/>
      <c r="I10" s="37"/>
      <c r="J10" s="37"/>
      <c r="K10" s="37"/>
      <c r="L10" s="37"/>
      <c r="M10" s="37"/>
      <c r="N10" s="37"/>
      <c r="O10" s="37"/>
      <c r="P10" s="37"/>
      <c r="Q10" s="37"/>
      <c r="R10" s="37"/>
    </row>
    <row r="11" spans="1:18" x14ac:dyDescent="0.2">
      <c r="A11" s="35"/>
      <c r="B11" s="28"/>
      <c r="C11" s="29"/>
      <c r="D11" s="29"/>
      <c r="E11" s="29"/>
      <c r="F11" s="30"/>
      <c r="I11" s="37"/>
      <c r="J11" s="37"/>
      <c r="K11" s="37"/>
      <c r="L11" s="37"/>
      <c r="M11" s="37"/>
      <c r="N11" s="37"/>
      <c r="O11" s="37"/>
      <c r="P11" s="37"/>
      <c r="Q11" s="37"/>
      <c r="R11" s="37"/>
    </row>
    <row r="12" spans="1:18" ht="16.5" x14ac:dyDescent="0.2">
      <c r="I12" s="37"/>
      <c r="J12" s="38"/>
      <c r="K12" s="38"/>
      <c r="L12" s="38"/>
      <c r="M12" s="38"/>
      <c r="N12" s="38"/>
      <c r="O12" s="38"/>
      <c r="P12" s="38"/>
      <c r="Q12" s="37"/>
      <c r="R12" s="37"/>
    </row>
    <row r="13" spans="1:18" x14ac:dyDescent="0.2">
      <c r="A13" s="11" t="s">
        <v>43</v>
      </c>
      <c r="B13" s="11" t="s">
        <v>44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</row>
    <row r="14" spans="1:18" x14ac:dyDescent="0.2">
      <c r="B14" s="11" t="s">
        <v>45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</row>
    <row r="15" spans="1:18" x14ac:dyDescent="0.2">
      <c r="I15" s="37"/>
      <c r="J15" s="37"/>
      <c r="K15" s="37"/>
      <c r="L15" s="37"/>
      <c r="M15" s="37"/>
      <c r="N15" s="37"/>
      <c r="O15" s="37"/>
      <c r="P15" s="37"/>
      <c r="Q15" s="37"/>
      <c r="R15" s="37"/>
    </row>
    <row r="16" spans="1:18" x14ac:dyDescent="0.2">
      <c r="I16" s="37"/>
      <c r="J16" s="37"/>
      <c r="K16" s="37"/>
      <c r="L16" s="37"/>
      <c r="M16" s="37"/>
      <c r="N16" s="37"/>
      <c r="O16" s="37"/>
      <c r="P16" s="37"/>
      <c r="Q16" s="37"/>
      <c r="R16" s="37"/>
    </row>
    <row r="17" spans="9:18" x14ac:dyDescent="0.2">
      <c r="I17" s="37"/>
      <c r="J17" s="37"/>
      <c r="K17" s="37"/>
      <c r="L17" s="37"/>
      <c r="M17" s="37"/>
      <c r="N17" s="37"/>
      <c r="O17" s="37"/>
      <c r="P17" s="37"/>
      <c r="Q17" s="37"/>
      <c r="R17" s="37"/>
    </row>
    <row r="18" spans="9:18" x14ac:dyDescent="0.2">
      <c r="I18" s="39"/>
      <c r="J18" s="39"/>
      <c r="K18" s="39"/>
      <c r="L18" s="39"/>
      <c r="M18" s="39"/>
      <c r="N18" s="39"/>
      <c r="O18" s="39"/>
      <c r="P18" s="39"/>
      <c r="Q18" s="39"/>
      <c r="R18" s="39"/>
    </row>
  </sheetData>
  <mergeCells count="5">
    <mergeCell ref="A2:B2"/>
    <mergeCell ref="B5:F11"/>
    <mergeCell ref="B4:D4"/>
    <mergeCell ref="A5:A11"/>
    <mergeCell ref="A1:F1"/>
  </mergeCells>
  <phoneticPr fontId="6" type="noConversion"/>
  <pageMargins left="0.69930555555555596" right="0.69930555555555596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物料记录!$A:$A</xm:f>
          </x14:formula1>
          <xm:sqref>B3</xm:sqref>
        </x14:dataValidation>
        <x14:dataValidation type="list" allowBlank="1" showInputMessage="1" showErrorMessage="1">
          <x14:formula1>
            <xm:f>参数设置!$A$2:$A$30</xm:f>
          </x14:formula1>
          <xm:sqref>M12</xm:sqref>
        </x14:dataValidation>
        <x14:dataValidation type="list" allowBlank="1" showInputMessage="1" showErrorMessage="1">
          <x14:formula1>
            <xm:f>参数设置!$B$2:$B$11</xm:f>
          </x14:formula1>
          <xm:sqref>O12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5" tint="0.59999389629810485"/>
  </sheetPr>
  <dimension ref="A1:B11"/>
  <sheetViews>
    <sheetView workbookViewId="0">
      <selection activeCell="E12" sqref="E12"/>
    </sheetView>
  </sheetViews>
  <sheetFormatPr defaultColWidth="9" defaultRowHeight="14.25" x14ac:dyDescent="0.2"/>
  <cols>
    <col min="1" max="2" width="13.625" style="3" customWidth="1"/>
  </cols>
  <sheetData>
    <row r="1" spans="1:2" ht="18.75" customHeight="1" x14ac:dyDescent="0.2">
      <c r="A1" s="15" t="s">
        <v>12</v>
      </c>
      <c r="B1" s="16" t="s">
        <v>13</v>
      </c>
    </row>
    <row r="2" spans="1:2" ht="18.75" customHeight="1" x14ac:dyDescent="0.2">
      <c r="A2" s="17">
        <v>901</v>
      </c>
      <c r="B2" s="18" t="s">
        <v>14</v>
      </c>
    </row>
    <row r="3" spans="1:2" ht="18.75" customHeight="1" x14ac:dyDescent="0.2">
      <c r="A3" s="9">
        <v>902</v>
      </c>
      <c r="B3" s="9" t="s">
        <v>15</v>
      </c>
    </row>
    <row r="4" spans="1:2" ht="18.75" customHeight="1" x14ac:dyDescent="0.2">
      <c r="A4" s="18">
        <v>903</v>
      </c>
      <c r="B4" s="18" t="s">
        <v>16</v>
      </c>
    </row>
    <row r="5" spans="1:2" ht="18.75" customHeight="1" x14ac:dyDescent="0.2">
      <c r="A5" s="9">
        <v>904</v>
      </c>
      <c r="B5" s="9" t="s">
        <v>17</v>
      </c>
    </row>
    <row r="6" spans="1:2" ht="18.75" customHeight="1" x14ac:dyDescent="0.2">
      <c r="A6" s="18">
        <v>905</v>
      </c>
      <c r="B6" s="18" t="s">
        <v>20</v>
      </c>
    </row>
    <row r="7" spans="1:2" ht="18.75" customHeight="1" x14ac:dyDescent="0.2">
      <c r="A7" s="9">
        <v>906</v>
      </c>
      <c r="B7" s="9" t="s">
        <v>18</v>
      </c>
    </row>
    <row r="8" spans="1:2" ht="18.75" customHeight="1" x14ac:dyDescent="0.2">
      <c r="A8" s="18">
        <v>907</v>
      </c>
      <c r="B8" s="18" t="s">
        <v>21</v>
      </c>
    </row>
    <row r="9" spans="1:2" ht="18.75" customHeight="1" x14ac:dyDescent="0.2">
      <c r="A9" s="9">
        <v>908</v>
      </c>
      <c r="B9" s="9" t="s">
        <v>19</v>
      </c>
    </row>
    <row r="10" spans="1:2" ht="18.75" customHeight="1" x14ac:dyDescent="0.2">
      <c r="A10" s="18">
        <v>909</v>
      </c>
      <c r="B10" s="18" t="s">
        <v>22</v>
      </c>
    </row>
    <row r="11" spans="1:2" ht="18.75" customHeight="1" x14ac:dyDescent="0.2">
      <c r="A11" s="9">
        <v>910</v>
      </c>
      <c r="B11" s="9" t="s">
        <v>35</v>
      </c>
    </row>
  </sheetData>
  <phoneticPr fontId="6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7" tint="0.59999389629810485"/>
  </sheetPr>
  <dimension ref="A1:B4"/>
  <sheetViews>
    <sheetView workbookViewId="0">
      <selection activeCell="A2" sqref="A2:A4"/>
    </sheetView>
  </sheetViews>
  <sheetFormatPr defaultColWidth="9" defaultRowHeight="14.25" x14ac:dyDescent="0.2"/>
  <cols>
    <col min="1" max="1" width="60.75" customWidth="1"/>
    <col min="2" max="4" width="16.75" customWidth="1"/>
  </cols>
  <sheetData>
    <row r="1" spans="1:2" x14ac:dyDescent="0.2">
      <c r="A1" s="21" t="s">
        <v>4</v>
      </c>
      <c r="B1" s="21"/>
    </row>
    <row r="2" spans="1:2" ht="36" customHeight="1" x14ac:dyDescent="0.2">
      <c r="A2" s="11" t="s">
        <v>37</v>
      </c>
      <c r="B2" s="1" t="s">
        <v>5</v>
      </c>
    </row>
    <row r="3" spans="1:2" ht="36" customHeight="1" x14ac:dyDescent="0.2">
      <c r="A3" s="11" t="s">
        <v>38</v>
      </c>
      <c r="B3" s="2" t="s">
        <v>6</v>
      </c>
    </row>
    <row r="4" spans="1:2" ht="36" customHeight="1" x14ac:dyDescent="0.2">
      <c r="A4" s="11" t="s">
        <v>32</v>
      </c>
      <c r="B4" s="19" t="s">
        <v>33</v>
      </c>
    </row>
  </sheetData>
  <mergeCells count="1">
    <mergeCell ref="A1:B1"/>
  </mergeCells>
  <phoneticPr fontId="6" type="noConversion"/>
  <hyperlinks>
    <hyperlink ref="B2" location="参数设置!A1" display="进入【参数设置】"/>
    <hyperlink ref="B3" location="销售记录!A1" display="进入【销售记录】"/>
  </hyperlinks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首页</vt:lpstr>
      <vt:lpstr>物料记录</vt:lpstr>
      <vt:lpstr>物料查询</vt:lpstr>
      <vt:lpstr>参数设置</vt:lpstr>
      <vt:lpstr>使用说明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PoenAdmin</dc:creator>
  <cp:lastModifiedBy>PoenAdmin</cp:lastModifiedBy>
  <dcterms:created xsi:type="dcterms:W3CDTF">2017-09-02T13:14:00Z</dcterms:created>
  <dcterms:modified xsi:type="dcterms:W3CDTF">2017-10-31T05:09:09Z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